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Reg_Tax_Statistics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<sst xmlns="http://schemas.openxmlformats.org/spreadsheetml/2006/main" count="120" uniqueCount="60">
  <si>
    <t>1996/97</t>
  </si>
  <si>
    <t>1997/98</t>
  </si>
  <si>
    <t>Arusha</t>
  </si>
  <si>
    <t>Dodoma</t>
  </si>
  <si>
    <t>Iringa</t>
  </si>
  <si>
    <t>Kagera</t>
  </si>
  <si>
    <t>Kigoma</t>
  </si>
  <si>
    <t>Kilimanjaro</t>
  </si>
  <si>
    <t>Lindi</t>
  </si>
  <si>
    <t>Mara</t>
  </si>
  <si>
    <t>Mbeya</t>
  </si>
  <si>
    <t>Morogoro</t>
  </si>
  <si>
    <t>Mtwara</t>
  </si>
  <si>
    <t>Mwanza</t>
  </si>
  <si>
    <t>Ruvuma</t>
  </si>
  <si>
    <t>Shinyanga</t>
  </si>
  <si>
    <t>Singida</t>
  </si>
  <si>
    <t>Tabora</t>
  </si>
  <si>
    <t>Tanga</t>
  </si>
  <si>
    <t>Rukwa</t>
  </si>
  <si>
    <t>1999/00</t>
  </si>
  <si>
    <t>1998/99</t>
  </si>
  <si>
    <t>2000/01</t>
  </si>
  <si>
    <t>2001/02</t>
  </si>
  <si>
    <t>2002/03</t>
  </si>
  <si>
    <t>2003/04</t>
  </si>
  <si>
    <t>2004/05</t>
  </si>
  <si>
    <t>Manyara</t>
  </si>
  <si>
    <t>2005/06</t>
  </si>
  <si>
    <t>Kinondoni</t>
  </si>
  <si>
    <t>Temeke</t>
  </si>
  <si>
    <t>2006/07</t>
  </si>
  <si>
    <t>2007/08</t>
  </si>
  <si>
    <t>Millions TShs.</t>
  </si>
  <si>
    <t>2008/09</t>
  </si>
  <si>
    <t>2009/10</t>
  </si>
  <si>
    <t>2010/11</t>
  </si>
  <si>
    <t>2011/12</t>
  </si>
  <si>
    <t>2012/13</t>
  </si>
  <si>
    <t>2013/14</t>
  </si>
  <si>
    <t>Takwimu za Kodi Kimkoa</t>
  </si>
  <si>
    <t>Mkoa (TZ Bara)</t>
  </si>
  <si>
    <t>Walipakodi wakubwa</t>
  </si>
  <si>
    <t>Ilala (ZamaniDSM)</t>
  </si>
  <si>
    <t xml:space="preserve">Kituo cha Huduma DSM </t>
  </si>
  <si>
    <t>Jina</t>
  </si>
  <si>
    <t>Pwani</t>
  </si>
  <si>
    <t>Jumla (GHAFI)</t>
  </si>
  <si>
    <t xml:space="preserve"> Makusanyo Halisi</t>
  </si>
  <si>
    <t>Jumla MMTBara</t>
  </si>
  <si>
    <t>Ongeza:Vocha ya Hazina  &amp; malengo mengine ambayo hayakukusudiwa</t>
  </si>
  <si>
    <t>MKOA(Zanzibar)</t>
  </si>
  <si>
    <t>MMTZanizbar</t>
  </si>
  <si>
    <t xml:space="preserve">Chanzo: MMTanzania </t>
  </si>
  <si>
    <t>MKOA</t>
  </si>
  <si>
    <t>Ilala (Zamani DSM)</t>
  </si>
  <si>
    <t>JINA</t>
  </si>
  <si>
    <t xml:space="preserve"> Jumla(GHAFI)</t>
  </si>
  <si>
    <t>Mapato ya Kodi ya Mkoa kwa asilimia ya jumla  kodi    (Tanzania bara)</t>
  </si>
  <si>
    <t>Ondoa Marejesho (VAT &amp; gharama nyinginezo)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</si>
</sst>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-* #,##0.0_-;\-* #,##0.0_-;_-* &quot;-&quot;??_-;_-@_-"/>
    <numFmt numFmtId="174" formatCode="0.0%"/>
    <numFmt numFmtId="175" formatCode="#,##0.0_ ;[Red]\-#,##0.0\ "/>
    <numFmt numFmtId="176" formatCode="_(* #,##0.0_);_(* \(#,##0.0\);_(* &quot;-&quot;??_);_(@_)"/>
    <numFmt numFmtId="177" formatCode="_(* #,##0_);_(* \(#,##0\);_(* &quot;-&quot;??_);_(@_)"/>
    <numFmt numFmtId="178" formatCode="_(* #,##0.0_);_(* \(#,##0.0\);_(* &quot;-&quot;?_);_(@_)"/>
    <numFmt numFmtId="179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171" fontId="0" fillId="0" borderId="0" xfId="42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77" fontId="0" fillId="0" borderId="10" xfId="42" applyNumberFormat="1" applyFont="1" applyFill="1" applyBorder="1" applyAlignment="1">
      <alignment/>
    </xf>
    <xf numFmtId="176" fontId="0" fillId="0" borderId="10" xfId="42" applyNumberFormat="1" applyFont="1" applyFill="1" applyBorder="1" applyAlignment="1">
      <alignment horizontal="right"/>
    </xf>
    <xf numFmtId="176" fontId="0" fillId="0" borderId="10" xfId="42" applyNumberFormat="1" applyFont="1" applyFill="1" applyBorder="1" applyAlignment="1">
      <alignment/>
    </xf>
    <xf numFmtId="176" fontId="0" fillId="0" borderId="0" xfId="42" applyNumberFormat="1" applyFont="1" applyFill="1" applyAlignment="1">
      <alignment/>
    </xf>
    <xf numFmtId="177" fontId="0" fillId="0" borderId="10" xfId="42" applyNumberFormat="1" applyFont="1" applyFill="1" applyBorder="1" applyAlignment="1">
      <alignment horizontal="left"/>
    </xf>
    <xf numFmtId="177" fontId="0" fillId="0" borderId="10" xfId="42" applyNumberFormat="1" applyFont="1" applyFill="1" applyBorder="1" applyAlignment="1">
      <alignment/>
    </xf>
    <xf numFmtId="177" fontId="0" fillId="0" borderId="10" xfId="42" applyNumberFormat="1" applyFont="1" applyFill="1" applyBorder="1" applyAlignment="1" quotePrefix="1">
      <alignment horizontal="left"/>
    </xf>
    <xf numFmtId="176" fontId="1" fillId="0" borderId="1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0" fillId="0" borderId="10" xfId="57" applyNumberFormat="1" applyFont="1" applyFill="1" applyBorder="1" applyAlignment="1">
      <alignment/>
    </xf>
    <xf numFmtId="177" fontId="3" fillId="0" borderId="10" xfId="42" applyNumberFormat="1" applyFont="1" applyFill="1" applyBorder="1" applyAlignment="1">
      <alignment/>
    </xf>
    <xf numFmtId="177" fontId="3" fillId="0" borderId="11" xfId="42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0" fontId="2" fillId="0" borderId="0" xfId="0" applyFont="1" applyFill="1" applyAlignment="1">
      <alignment/>
    </xf>
    <xf numFmtId="174" fontId="1" fillId="0" borderId="10" xfId="57" applyNumberFormat="1" applyFont="1" applyFill="1" applyBorder="1" applyAlignment="1">
      <alignment/>
    </xf>
    <xf numFmtId="177" fontId="3" fillId="0" borderId="11" xfId="42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177" fontId="0" fillId="0" borderId="10" xfId="42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6" fontId="0" fillId="0" borderId="0" xfId="42" applyNumberFormat="1" applyFont="1" applyFill="1" applyAlignment="1">
      <alignment/>
    </xf>
    <xf numFmtId="176" fontId="0" fillId="0" borderId="0" xfId="42" applyNumberFormat="1" applyFont="1" applyFill="1" applyAlignment="1">
      <alignment/>
    </xf>
    <xf numFmtId="176" fontId="1" fillId="0" borderId="0" xfId="42" applyNumberFormat="1" applyFont="1" applyFill="1" applyAlignment="1">
      <alignment horizontal="center"/>
    </xf>
    <xf numFmtId="176" fontId="6" fillId="0" borderId="0" xfId="42" applyNumberFormat="1" applyFont="1" applyBorder="1" applyAlignment="1">
      <alignment horizontal="right"/>
    </xf>
    <xf numFmtId="49" fontId="3" fillId="0" borderId="10" xfId="42" applyNumberFormat="1" applyFont="1" applyFill="1" applyBorder="1" applyAlignment="1">
      <alignment horizontal="center"/>
    </xf>
    <xf numFmtId="176" fontId="3" fillId="0" borderId="10" xfId="42" applyNumberFormat="1" applyFont="1" applyFill="1" applyBorder="1" applyAlignment="1">
      <alignment horizontal="center"/>
    </xf>
    <xf numFmtId="177" fontId="3" fillId="0" borderId="10" xfId="4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6" fontId="0" fillId="0" borderId="0" xfId="42" applyNumberFormat="1" applyFont="1" applyAlignment="1">
      <alignment/>
    </xf>
    <xf numFmtId="176" fontId="3" fillId="0" borderId="10" xfId="42" applyNumberFormat="1" applyFont="1" applyFill="1" applyBorder="1" applyAlignment="1" quotePrefix="1">
      <alignment horizontal="center"/>
    </xf>
    <xf numFmtId="177" fontId="1" fillId="0" borderId="0" xfId="42" applyNumberFormat="1" applyFont="1" applyFill="1" applyBorder="1" applyAlignment="1">
      <alignment/>
    </xf>
    <xf numFmtId="176" fontId="1" fillId="0" borderId="0" xfId="42" applyNumberFormat="1" applyFont="1" applyFill="1" applyBorder="1" applyAlignment="1">
      <alignment/>
    </xf>
    <xf numFmtId="176" fontId="0" fillId="0" borderId="10" xfId="42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7" fontId="0" fillId="0" borderId="10" xfId="42" applyNumberFormat="1" applyFont="1" applyFill="1" applyBorder="1" applyAlignment="1">
      <alignment/>
    </xf>
    <xf numFmtId="177" fontId="1" fillId="0" borderId="10" xfId="42" applyNumberFormat="1" applyFont="1" applyFill="1" applyBorder="1" applyAlignment="1">
      <alignment/>
    </xf>
    <xf numFmtId="177" fontId="1" fillId="0" borderId="10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view="pageBreakPreview" zoomScale="75" zoomScaleSheetLayoutView="75" zoomScalePageLayoutView="0"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1" sqref="A31"/>
    </sheetView>
  </sheetViews>
  <sheetFormatPr defaultColWidth="9.140625" defaultRowHeight="12.75"/>
  <cols>
    <col min="1" max="1" width="67.140625" style="4" customWidth="1"/>
    <col min="2" max="2" width="12.28125" style="4" customWidth="1"/>
    <col min="3" max="3" width="12.140625" style="4" customWidth="1"/>
    <col min="4" max="4" width="14.7109375" style="4" bestFit="1" customWidth="1"/>
    <col min="5" max="5" width="15.421875" style="4" bestFit="1" customWidth="1"/>
    <col min="6" max="7" width="15.140625" style="4" bestFit="1" customWidth="1"/>
    <col min="8" max="8" width="16.8515625" style="4" bestFit="1" customWidth="1"/>
    <col min="9" max="9" width="16.57421875" style="4" bestFit="1" customWidth="1"/>
    <col min="10" max="10" width="17.00390625" style="4" bestFit="1" customWidth="1"/>
    <col min="11" max="11" width="17.57421875" style="4" bestFit="1" customWidth="1"/>
    <col min="12" max="12" width="17.28125" style="4" bestFit="1" customWidth="1"/>
    <col min="13" max="13" width="17.57421875" style="4" bestFit="1" customWidth="1"/>
    <col min="14" max="14" width="16.140625" style="8" customWidth="1"/>
    <col min="15" max="15" width="17.140625" style="8" customWidth="1"/>
    <col min="16" max="16" width="17.28125" style="8" customWidth="1"/>
    <col min="17" max="17" width="16.140625" style="8" customWidth="1"/>
    <col min="18" max="18" width="17.28125" style="4" customWidth="1"/>
    <col min="19" max="19" width="15.7109375" style="4" customWidth="1"/>
    <col min="20" max="16384" width="9.140625" style="4" customWidth="1"/>
  </cols>
  <sheetData>
    <row r="1" spans="1:17" s="1" customFormat="1" ht="20.25">
      <c r="A1" s="20" t="s">
        <v>40</v>
      </c>
      <c r="B1" s="20"/>
      <c r="C1" s="20"/>
      <c r="D1" s="20"/>
      <c r="E1" s="20"/>
      <c r="F1" s="20"/>
      <c r="G1" s="20"/>
      <c r="N1" s="27"/>
      <c r="O1" s="27"/>
      <c r="P1" s="27"/>
      <c r="Q1" s="27"/>
    </row>
    <row r="2" spans="7:19" s="1" customFormat="1" ht="12.75">
      <c r="G2" s="2"/>
      <c r="H2" s="2"/>
      <c r="I2" s="2"/>
      <c r="J2" s="2"/>
      <c r="K2" s="2"/>
      <c r="L2" s="2"/>
      <c r="M2" s="24"/>
      <c r="N2" s="29"/>
      <c r="O2"/>
      <c r="S2" s="30" t="s">
        <v>33</v>
      </c>
    </row>
    <row r="3" spans="1:19" s="18" customFormat="1" ht="15.75">
      <c r="A3" s="15" t="s">
        <v>41</v>
      </c>
      <c r="B3" s="16" t="s">
        <v>0</v>
      </c>
      <c r="C3" s="16" t="s">
        <v>1</v>
      </c>
      <c r="D3" s="16" t="s">
        <v>21</v>
      </c>
      <c r="E3" s="16" t="s">
        <v>20</v>
      </c>
      <c r="F3" s="16" t="s">
        <v>22</v>
      </c>
      <c r="G3" s="16" t="s">
        <v>23</v>
      </c>
      <c r="H3" s="16" t="s">
        <v>24</v>
      </c>
      <c r="I3" s="16" t="s">
        <v>25</v>
      </c>
      <c r="J3" s="16" t="s">
        <v>26</v>
      </c>
      <c r="K3" s="16" t="s">
        <v>28</v>
      </c>
      <c r="L3" s="17" t="s">
        <v>31</v>
      </c>
      <c r="M3" s="17" t="s">
        <v>32</v>
      </c>
      <c r="N3" s="31" t="s">
        <v>34</v>
      </c>
      <c r="O3" s="31" t="s">
        <v>35</v>
      </c>
      <c r="P3" s="32" t="s">
        <v>36</v>
      </c>
      <c r="Q3" s="36" t="s">
        <v>37</v>
      </c>
      <c r="R3" s="36" t="s">
        <v>38</v>
      </c>
      <c r="S3" s="36" t="s">
        <v>39</v>
      </c>
    </row>
    <row r="4" spans="1:19" ht="12.75">
      <c r="A4" s="25" t="s">
        <v>42</v>
      </c>
      <c r="B4" s="6"/>
      <c r="C4" s="6"/>
      <c r="D4" s="7"/>
      <c r="E4" s="7"/>
      <c r="F4" s="7"/>
      <c r="G4" s="7">
        <v>204397.5</v>
      </c>
      <c r="H4" s="7">
        <v>312275.3</v>
      </c>
      <c r="I4" s="7">
        <v>370636.9</v>
      </c>
      <c r="J4" s="7">
        <v>543431.4</v>
      </c>
      <c r="K4" s="7">
        <v>764396.24</v>
      </c>
      <c r="L4" s="7">
        <v>1097887.82544515</v>
      </c>
      <c r="M4" s="7">
        <v>1386036.2914352</v>
      </c>
      <c r="N4" s="7">
        <v>1685347.5709720398</v>
      </c>
      <c r="O4" s="7">
        <v>1830426.5592515199</v>
      </c>
      <c r="P4" s="7">
        <v>2131143.08595441</v>
      </c>
      <c r="Q4" s="7">
        <v>2826361.0723670004</v>
      </c>
      <c r="R4" s="7">
        <v>3619104.2308420897</v>
      </c>
      <c r="S4" s="7">
        <v>4491991.037877489</v>
      </c>
    </row>
    <row r="5" spans="1:19" ht="12.75">
      <c r="A5" s="25" t="s">
        <v>43</v>
      </c>
      <c r="B5" s="6">
        <v>376931.292</v>
      </c>
      <c r="C5" s="6">
        <v>428029.4006317399</v>
      </c>
      <c r="D5" s="7">
        <v>55689.49302842998</v>
      </c>
      <c r="E5" s="7">
        <v>552413.3141628501</v>
      </c>
      <c r="F5" s="7">
        <v>655937.8957810001</v>
      </c>
      <c r="G5" s="7">
        <v>555457.253278</v>
      </c>
      <c r="H5" s="7">
        <v>584830.1106870001</v>
      </c>
      <c r="I5" s="7">
        <v>749359.13623334</v>
      </c>
      <c r="J5" s="7">
        <v>839530.616016669</v>
      </c>
      <c r="K5" s="7">
        <v>129489.00159000038</v>
      </c>
      <c r="L5" s="7">
        <v>154036.00422226937</v>
      </c>
      <c r="M5" s="7">
        <v>216631.45178036293</v>
      </c>
      <c r="N5" s="7">
        <v>276214.924523</v>
      </c>
      <c r="O5" s="7">
        <v>278775.940336</v>
      </c>
      <c r="P5" s="7">
        <v>353552.004824</v>
      </c>
      <c r="Q5" s="7">
        <v>412010.13898080005</v>
      </c>
      <c r="R5" s="7">
        <v>528322.55559459</v>
      </c>
      <c r="S5" s="7">
        <v>643856.8934958454</v>
      </c>
    </row>
    <row r="6" spans="1:19" ht="12.75">
      <c r="A6" s="5" t="s">
        <v>29</v>
      </c>
      <c r="B6" s="6"/>
      <c r="C6" s="6"/>
      <c r="D6" s="7"/>
      <c r="E6" s="7"/>
      <c r="F6" s="7"/>
      <c r="G6" s="7"/>
      <c r="H6" s="7"/>
      <c r="I6" s="7"/>
      <c r="J6" s="7"/>
      <c r="K6" s="7">
        <v>29082.1</v>
      </c>
      <c r="L6" s="7">
        <v>43075.543131629995</v>
      </c>
      <c r="M6" s="7">
        <v>74452.2477418</v>
      </c>
      <c r="N6" s="7">
        <v>119881.71340303001</v>
      </c>
      <c r="O6" s="7">
        <v>136746.24033655</v>
      </c>
      <c r="P6" s="7">
        <v>182042.82631461</v>
      </c>
      <c r="Q6" s="7">
        <v>278772.1985568025</v>
      </c>
      <c r="R6" s="7">
        <v>285115.86660991993</v>
      </c>
      <c r="S6" s="7">
        <v>365770.6844880908</v>
      </c>
    </row>
    <row r="7" spans="1:19" ht="12.75">
      <c r="A7" s="5" t="s">
        <v>30</v>
      </c>
      <c r="B7" s="6"/>
      <c r="C7" s="6"/>
      <c r="D7" s="7"/>
      <c r="E7" s="7"/>
      <c r="F7" s="7"/>
      <c r="G7" s="7"/>
      <c r="H7" s="7"/>
      <c r="I7" s="7"/>
      <c r="J7" s="7"/>
      <c r="K7" s="7">
        <v>19117.9</v>
      </c>
      <c r="L7" s="7">
        <v>27831.61760351</v>
      </c>
      <c r="M7" s="7">
        <v>41354.909311940006</v>
      </c>
      <c r="N7" s="7">
        <v>56356.51372882</v>
      </c>
      <c r="O7" s="7">
        <v>66654.53619876</v>
      </c>
      <c r="P7" s="7">
        <v>84724.94173503999</v>
      </c>
      <c r="Q7" s="7">
        <v>91328.48011452999</v>
      </c>
      <c r="R7" s="7">
        <v>121548.19644607</v>
      </c>
      <c r="S7" s="7">
        <v>159231.54302130482</v>
      </c>
    </row>
    <row r="8" spans="1:19" ht="12.75">
      <c r="A8" s="25" t="s">
        <v>44</v>
      </c>
      <c r="B8" s="6"/>
      <c r="C8" s="6"/>
      <c r="D8" s="7"/>
      <c r="E8" s="7"/>
      <c r="F8" s="7"/>
      <c r="G8" s="7"/>
      <c r="H8" s="7"/>
      <c r="I8" s="7"/>
      <c r="J8" s="7"/>
      <c r="K8" s="7">
        <v>735291.3</v>
      </c>
      <c r="L8" s="7">
        <v>891167.41338286</v>
      </c>
      <c r="M8" s="7">
        <v>1224803.1023745001</v>
      </c>
      <c r="N8" s="7">
        <v>1446810.4510894793</v>
      </c>
      <c r="O8" s="7">
        <v>1612981.377828332</v>
      </c>
      <c r="P8" s="7">
        <v>1998442.809503558</v>
      </c>
      <c r="Q8" s="7">
        <v>2285383.65470915</v>
      </c>
      <c r="R8" s="7">
        <v>2706429.61170826</v>
      </c>
      <c r="S8" s="7">
        <v>3158744.826500591</v>
      </c>
    </row>
    <row r="9" spans="1:19" ht="12.75">
      <c r="A9" s="25" t="s">
        <v>45</v>
      </c>
      <c r="B9" s="6"/>
      <c r="C9" s="6"/>
      <c r="D9" s="7"/>
      <c r="E9" s="7"/>
      <c r="F9" s="7"/>
      <c r="G9" s="7"/>
      <c r="H9" s="7"/>
      <c r="I9" s="7"/>
      <c r="J9" s="7"/>
      <c r="K9" s="7"/>
      <c r="L9" s="7">
        <v>40471.30473215</v>
      </c>
      <c r="M9" s="7">
        <v>47143.262579739996</v>
      </c>
      <c r="N9" s="7">
        <v>64413.996616690005</v>
      </c>
      <c r="O9" s="7">
        <v>67185.09151356</v>
      </c>
      <c r="P9" s="7">
        <v>73636.35498850001</v>
      </c>
      <c r="Q9" s="7">
        <v>60264.092001569996</v>
      </c>
      <c r="R9" s="7">
        <v>49517.51199435</v>
      </c>
      <c r="S9" s="7">
        <v>110895.85567739604</v>
      </c>
    </row>
    <row r="10" spans="1:19" ht="12.75">
      <c r="A10" s="9" t="s">
        <v>2</v>
      </c>
      <c r="B10" s="6">
        <v>33802.757</v>
      </c>
      <c r="C10" s="6">
        <v>36319.4935485</v>
      </c>
      <c r="D10" s="7">
        <v>19494.72213845</v>
      </c>
      <c r="E10" s="7">
        <v>40121.62068675</v>
      </c>
      <c r="F10" s="7">
        <v>43810.82</v>
      </c>
      <c r="G10" s="7">
        <v>38428.22</v>
      </c>
      <c r="H10" s="7">
        <v>40968.9</v>
      </c>
      <c r="I10" s="7">
        <v>42989.55116811</v>
      </c>
      <c r="J10" s="7">
        <v>51541.2</v>
      </c>
      <c r="K10" s="7">
        <v>65284.973</v>
      </c>
      <c r="L10" s="7">
        <v>73878.73920547002</v>
      </c>
      <c r="M10" s="7">
        <v>101266.45343984</v>
      </c>
      <c r="N10" s="7">
        <v>115034.13143344999</v>
      </c>
      <c r="O10" s="7">
        <v>110784.60703220726</v>
      </c>
      <c r="P10" s="7">
        <v>139191.60826141</v>
      </c>
      <c r="Q10" s="7">
        <v>166561.18501483003</v>
      </c>
      <c r="R10" s="7">
        <v>185966.2861341053</v>
      </c>
      <c r="S10" s="7">
        <v>242054.59356936728</v>
      </c>
    </row>
    <row r="11" spans="1:19" ht="12.75">
      <c r="A11" s="41" t="s">
        <v>46</v>
      </c>
      <c r="B11" s="6">
        <v>535.6080000000001</v>
      </c>
      <c r="C11" s="6">
        <v>643.8276306</v>
      </c>
      <c r="D11" s="7">
        <v>1875.0000824500003</v>
      </c>
      <c r="E11" s="7">
        <v>1100.2995615</v>
      </c>
      <c r="F11" s="7">
        <v>1248.6</v>
      </c>
      <c r="G11" s="7">
        <v>1515.84</v>
      </c>
      <c r="H11" s="7">
        <v>1696.5</v>
      </c>
      <c r="I11" s="7">
        <v>1858.9</v>
      </c>
      <c r="J11" s="7">
        <v>2026.79628</v>
      </c>
      <c r="K11" s="7">
        <v>2578.78776</v>
      </c>
      <c r="L11" s="7">
        <v>3593.2513340900005</v>
      </c>
      <c r="M11" s="7">
        <v>4607.07902962</v>
      </c>
      <c r="N11" s="7">
        <v>5910.0045784700005</v>
      </c>
      <c r="O11" s="7">
        <v>6351.18362223</v>
      </c>
      <c r="P11" s="7">
        <v>8378.66963348</v>
      </c>
      <c r="Q11" s="7">
        <v>9513.519866809997</v>
      </c>
      <c r="R11" s="7">
        <v>11483.082148062998</v>
      </c>
      <c r="S11" s="7">
        <v>14853.482668642167</v>
      </c>
    </row>
    <row r="12" spans="1:19" ht="12.75">
      <c r="A12" s="9" t="s">
        <v>3</v>
      </c>
      <c r="B12" s="6">
        <v>1548.94</v>
      </c>
      <c r="C12" s="6">
        <v>2497.7225558</v>
      </c>
      <c r="D12" s="7">
        <v>2224.50170295</v>
      </c>
      <c r="E12" s="7">
        <v>2392.7344474</v>
      </c>
      <c r="F12" s="7">
        <v>3035.568</v>
      </c>
      <c r="G12" s="7">
        <v>3047.37</v>
      </c>
      <c r="H12" s="7">
        <v>3181.23</v>
      </c>
      <c r="I12" s="7">
        <v>3808.5</v>
      </c>
      <c r="J12" s="7">
        <v>4398.06189</v>
      </c>
      <c r="K12" s="7">
        <v>4941.523</v>
      </c>
      <c r="L12" s="7">
        <v>6399.55242962</v>
      </c>
      <c r="M12" s="7">
        <v>8938.303721209999</v>
      </c>
      <c r="N12" s="7">
        <v>11433.535765060002</v>
      </c>
      <c r="O12" s="7">
        <v>15815.67795069</v>
      </c>
      <c r="P12" s="7">
        <v>17699.672126600002</v>
      </c>
      <c r="Q12" s="7">
        <v>19650.96392582</v>
      </c>
      <c r="R12" s="7">
        <v>24608.826657390004</v>
      </c>
      <c r="S12" s="7">
        <v>28368.12896110656</v>
      </c>
    </row>
    <row r="13" spans="1:19" ht="12.75">
      <c r="A13" s="10" t="s">
        <v>4</v>
      </c>
      <c r="B13" s="6">
        <v>2224.688</v>
      </c>
      <c r="C13" s="6">
        <v>3478.6089507</v>
      </c>
      <c r="D13" s="7">
        <v>9940.570766949999</v>
      </c>
      <c r="E13" s="7">
        <v>3969.4627887999995</v>
      </c>
      <c r="F13" s="7">
        <v>3965.566</v>
      </c>
      <c r="G13" s="7">
        <v>4410.75</v>
      </c>
      <c r="H13" s="7">
        <v>5236.3</v>
      </c>
      <c r="I13" s="7">
        <v>5774.7</v>
      </c>
      <c r="J13" s="7">
        <v>6302.09</v>
      </c>
      <c r="K13" s="7">
        <v>7400.422</v>
      </c>
      <c r="L13" s="7">
        <v>6889.01209123</v>
      </c>
      <c r="M13" s="7">
        <v>10240.861908519999</v>
      </c>
      <c r="N13" s="7">
        <v>14077.216371142998</v>
      </c>
      <c r="O13" s="7">
        <v>17787.580887870005</v>
      </c>
      <c r="P13" s="7">
        <v>20103.77662242</v>
      </c>
      <c r="Q13" s="7">
        <v>24961.72821935</v>
      </c>
      <c r="R13" s="7">
        <v>29290.99853334</v>
      </c>
      <c r="S13" s="7">
        <v>35830.618295917</v>
      </c>
    </row>
    <row r="14" spans="1:19" ht="12.75">
      <c r="A14" s="10" t="s">
        <v>5</v>
      </c>
      <c r="B14" s="6">
        <v>3414.305</v>
      </c>
      <c r="C14" s="6">
        <v>2940.09948375</v>
      </c>
      <c r="D14" s="7">
        <v>2312.4325364</v>
      </c>
      <c r="E14" s="7">
        <v>2544.75487235</v>
      </c>
      <c r="F14" s="7">
        <v>3856.6049999999996</v>
      </c>
      <c r="G14" s="7">
        <v>4239.07</v>
      </c>
      <c r="H14" s="7">
        <v>5120.4</v>
      </c>
      <c r="I14" s="7">
        <v>3891.8</v>
      </c>
      <c r="J14" s="7">
        <v>7389.590075919999</v>
      </c>
      <c r="K14" s="7">
        <v>6254.701</v>
      </c>
      <c r="L14" s="7">
        <v>8037.511364929999</v>
      </c>
      <c r="M14" s="7">
        <v>10724.3111121</v>
      </c>
      <c r="N14" s="7">
        <v>12074.182892015999</v>
      </c>
      <c r="O14" s="7">
        <v>15688.02331488</v>
      </c>
      <c r="P14" s="7">
        <v>17711.45183361</v>
      </c>
      <c r="Q14" s="7">
        <v>17647.62957093</v>
      </c>
      <c r="R14" s="7">
        <v>25868.949521299997</v>
      </c>
      <c r="S14" s="7">
        <v>27239.949501312534</v>
      </c>
    </row>
    <row r="15" spans="1:19" ht="12.75">
      <c r="A15" s="9" t="s">
        <v>6</v>
      </c>
      <c r="B15" s="6">
        <v>2301.399</v>
      </c>
      <c r="C15" s="6">
        <v>1929.6710999</v>
      </c>
      <c r="D15" s="7">
        <v>3819.2468328000004</v>
      </c>
      <c r="E15" s="7">
        <v>2021.23546325</v>
      </c>
      <c r="F15" s="7">
        <v>4055.175</v>
      </c>
      <c r="G15" s="7">
        <v>4673.7</v>
      </c>
      <c r="H15" s="7">
        <v>4941.4</v>
      </c>
      <c r="I15" s="7">
        <v>3043.7</v>
      </c>
      <c r="J15" s="7">
        <v>1978.7</v>
      </c>
      <c r="K15" s="7">
        <v>2349.9139999999998</v>
      </c>
      <c r="L15" s="7">
        <v>2693.88216832</v>
      </c>
      <c r="M15" s="7">
        <v>3655.17954621</v>
      </c>
      <c r="N15" s="7">
        <v>4373.1308678000005</v>
      </c>
      <c r="O15" s="7">
        <v>5133.40729332</v>
      </c>
      <c r="P15" s="7">
        <v>5743.649187839999</v>
      </c>
      <c r="Q15" s="7">
        <v>6568.41638646</v>
      </c>
      <c r="R15" s="7">
        <v>7700.14572968</v>
      </c>
      <c r="S15" s="7">
        <v>9168.575605558992</v>
      </c>
    </row>
    <row r="16" spans="1:19" ht="12.75">
      <c r="A16" s="10" t="s">
        <v>7</v>
      </c>
      <c r="B16" s="6">
        <v>14030.446</v>
      </c>
      <c r="C16" s="6">
        <v>13390.67267175</v>
      </c>
      <c r="D16" s="7">
        <v>13500.68575625</v>
      </c>
      <c r="E16" s="7">
        <v>22090.46054455</v>
      </c>
      <c r="F16" s="7">
        <v>29454.070999999996</v>
      </c>
      <c r="G16" s="7">
        <v>27305.74</v>
      </c>
      <c r="H16" s="7">
        <v>30626.2</v>
      </c>
      <c r="I16" s="7">
        <v>28355.87306755</v>
      </c>
      <c r="J16" s="7">
        <v>38873.9</v>
      </c>
      <c r="K16" s="7">
        <v>49965.606</v>
      </c>
      <c r="L16" s="7">
        <v>35247.28846661</v>
      </c>
      <c r="M16" s="7">
        <v>45259.427437529994</v>
      </c>
      <c r="N16" s="7">
        <v>50434.48249509</v>
      </c>
      <c r="O16" s="7">
        <v>56852.045634423295</v>
      </c>
      <c r="P16" s="7">
        <v>72457.29902511</v>
      </c>
      <c r="Q16" s="7">
        <v>76465.353742498</v>
      </c>
      <c r="R16" s="7">
        <v>76084.44856497</v>
      </c>
      <c r="S16" s="7">
        <v>100922.17908173485</v>
      </c>
    </row>
    <row r="17" spans="1:19" ht="12.75">
      <c r="A17" s="10" t="s">
        <v>8</v>
      </c>
      <c r="B17" s="6">
        <v>359.9320000000001</v>
      </c>
      <c r="C17" s="6">
        <v>417.46816115</v>
      </c>
      <c r="D17" s="7">
        <v>5043.1316852499995</v>
      </c>
      <c r="E17" s="7">
        <v>698.21511265</v>
      </c>
      <c r="F17" s="7">
        <v>735.6560000000001</v>
      </c>
      <c r="G17" s="7">
        <v>709.775395</v>
      </c>
      <c r="H17" s="7">
        <v>620.808</v>
      </c>
      <c r="I17" s="7">
        <v>671.9</v>
      </c>
      <c r="J17" s="7">
        <v>609.1623290000001</v>
      </c>
      <c r="K17" s="7">
        <v>712.835</v>
      </c>
      <c r="L17" s="7">
        <v>942.04258373</v>
      </c>
      <c r="M17" s="7">
        <v>1338.8521056799998</v>
      </c>
      <c r="N17" s="7">
        <v>1771.0941135300002</v>
      </c>
      <c r="O17" s="7">
        <v>2097.44124709</v>
      </c>
      <c r="P17" s="7">
        <v>2675.24960869</v>
      </c>
      <c r="Q17" s="7">
        <v>3448.0919746600002</v>
      </c>
      <c r="R17" s="7">
        <v>4367.18359507</v>
      </c>
      <c r="S17" s="7">
        <v>4992.377166345954</v>
      </c>
    </row>
    <row r="18" spans="1:19" ht="12.75">
      <c r="A18" s="10" t="s">
        <v>9</v>
      </c>
      <c r="B18" s="6">
        <v>4737.608</v>
      </c>
      <c r="C18" s="6">
        <v>6035.7437185</v>
      </c>
      <c r="D18" s="7">
        <v>7554.82845875</v>
      </c>
      <c r="E18" s="7">
        <v>6254.532507400001</v>
      </c>
      <c r="F18" s="7">
        <v>7857.2429999999995</v>
      </c>
      <c r="G18" s="7">
        <v>9155.124</v>
      </c>
      <c r="H18" s="7">
        <v>15560.3</v>
      </c>
      <c r="I18" s="7">
        <v>21425.1</v>
      </c>
      <c r="J18" s="7">
        <v>31024.7</v>
      </c>
      <c r="K18" s="7">
        <v>33308.879</v>
      </c>
      <c r="L18" s="7">
        <v>41558.05950547</v>
      </c>
      <c r="M18" s="7">
        <v>48344.85098543001</v>
      </c>
      <c r="N18" s="7">
        <v>65258.94449239</v>
      </c>
      <c r="O18" s="7">
        <v>82324.35695611</v>
      </c>
      <c r="P18" s="7">
        <v>55679.15170734999</v>
      </c>
      <c r="Q18" s="7">
        <v>54526.72629804393</v>
      </c>
      <c r="R18" s="7">
        <v>43486.34120873</v>
      </c>
      <c r="S18" s="7">
        <v>75537.65299297888</v>
      </c>
    </row>
    <row r="19" spans="1:19" ht="12.75">
      <c r="A19" s="10" t="s">
        <v>10</v>
      </c>
      <c r="B19" s="6">
        <v>6753.192999999999</v>
      </c>
      <c r="C19" s="6">
        <v>7615.1866884</v>
      </c>
      <c r="D19" s="7">
        <v>18360.97208714</v>
      </c>
      <c r="E19" s="7">
        <v>8889.978196850001</v>
      </c>
      <c r="F19" s="7">
        <v>9050.85</v>
      </c>
      <c r="G19" s="7">
        <v>11226.98</v>
      </c>
      <c r="H19" s="7">
        <v>16862.8</v>
      </c>
      <c r="I19" s="7">
        <v>19418.9</v>
      </c>
      <c r="J19" s="7">
        <v>24228.3</v>
      </c>
      <c r="K19" s="7">
        <v>31146.286</v>
      </c>
      <c r="L19" s="7">
        <v>22886.9202915</v>
      </c>
      <c r="M19" s="7">
        <v>29505.59244606</v>
      </c>
      <c r="N19" s="7">
        <v>36977.901405230004</v>
      </c>
      <c r="O19" s="7">
        <v>44181.318121180004</v>
      </c>
      <c r="P19" s="7">
        <v>46975.579990374004</v>
      </c>
      <c r="Q19" s="7">
        <v>45085.34252162</v>
      </c>
      <c r="R19" s="7">
        <v>36147.57591384</v>
      </c>
      <c r="S19" s="7">
        <v>68332.93104668372</v>
      </c>
    </row>
    <row r="20" spans="1:19" ht="12.75">
      <c r="A20" s="10" t="s">
        <v>11</v>
      </c>
      <c r="B20" s="6">
        <v>8238.538</v>
      </c>
      <c r="C20" s="6">
        <v>7418.8510067</v>
      </c>
      <c r="D20" s="7">
        <v>5621.2119556</v>
      </c>
      <c r="E20" s="7">
        <v>9760.22221645</v>
      </c>
      <c r="F20" s="7">
        <v>14756.831999999999</v>
      </c>
      <c r="G20" s="7">
        <v>14515.09</v>
      </c>
      <c r="H20" s="7">
        <v>16845.2</v>
      </c>
      <c r="I20" s="7">
        <v>22024.5</v>
      </c>
      <c r="J20" s="7">
        <v>23239.5</v>
      </c>
      <c r="K20" s="7">
        <v>30181.516</v>
      </c>
      <c r="L20" s="7">
        <v>12863.124840259998</v>
      </c>
      <c r="M20" s="7">
        <v>16552.0229178</v>
      </c>
      <c r="N20" s="7">
        <v>20166.053305909994</v>
      </c>
      <c r="O20" s="7">
        <v>23724.10084524</v>
      </c>
      <c r="P20" s="7">
        <v>29170.88072294</v>
      </c>
      <c r="Q20" s="7">
        <v>34225.000662469996</v>
      </c>
      <c r="R20" s="7">
        <v>34741.057967304</v>
      </c>
      <c r="S20" s="7">
        <v>39080.25723099417</v>
      </c>
    </row>
    <row r="21" spans="1:19" ht="12.75">
      <c r="A21" s="10" t="s">
        <v>12</v>
      </c>
      <c r="B21" s="6">
        <v>2925.02</v>
      </c>
      <c r="C21" s="6">
        <v>3766.80101715</v>
      </c>
      <c r="D21" s="7">
        <v>2979.2735818500005</v>
      </c>
      <c r="E21" s="7">
        <v>4131.606186</v>
      </c>
      <c r="F21" s="7">
        <v>9732.32</v>
      </c>
      <c r="G21" s="7">
        <v>8410.79</v>
      </c>
      <c r="H21" s="7">
        <v>9066.1</v>
      </c>
      <c r="I21" s="7">
        <v>3127.19</v>
      </c>
      <c r="J21" s="7">
        <v>2659.4</v>
      </c>
      <c r="K21" s="7">
        <v>3919.4470000000006</v>
      </c>
      <c r="L21" s="7">
        <v>7103.68982962</v>
      </c>
      <c r="M21" s="7">
        <v>12351.912857259998</v>
      </c>
      <c r="N21" s="7">
        <v>15760.964422393</v>
      </c>
      <c r="O21" s="7">
        <v>18595.33821267</v>
      </c>
      <c r="P21" s="7">
        <v>52321.510759879995</v>
      </c>
      <c r="Q21" s="7">
        <v>53934.66314899</v>
      </c>
      <c r="R21" s="7">
        <v>39567.87941627</v>
      </c>
      <c r="S21" s="7">
        <v>41923.49338433952</v>
      </c>
    </row>
    <row r="22" spans="1:19" ht="12.75">
      <c r="A22" s="11" t="s">
        <v>13</v>
      </c>
      <c r="B22" s="6">
        <v>23695.912</v>
      </c>
      <c r="C22" s="6">
        <v>23821.84973875</v>
      </c>
      <c r="D22" s="7">
        <v>10074.47668635</v>
      </c>
      <c r="E22" s="7">
        <v>24371.47625185</v>
      </c>
      <c r="F22" s="7">
        <v>37326.038</v>
      </c>
      <c r="G22" s="7">
        <v>36903.16</v>
      </c>
      <c r="H22" s="7">
        <v>39771</v>
      </c>
      <c r="I22" s="7">
        <v>32206.4</v>
      </c>
      <c r="J22" s="7">
        <v>37117.99386841</v>
      </c>
      <c r="K22" s="7">
        <v>39362.648</v>
      </c>
      <c r="L22" s="7">
        <v>43652.06793551999</v>
      </c>
      <c r="M22" s="7">
        <v>67801.17813043</v>
      </c>
      <c r="N22" s="7">
        <v>61453.63883624</v>
      </c>
      <c r="O22" s="7">
        <v>77125.638338723</v>
      </c>
      <c r="P22" s="7">
        <v>72716.90071264001</v>
      </c>
      <c r="Q22" s="7">
        <v>78326.4723257</v>
      </c>
      <c r="R22" s="7">
        <v>86030.51347114</v>
      </c>
      <c r="S22" s="7">
        <v>117691.0894495668</v>
      </c>
    </row>
    <row r="23" spans="1:19" ht="12.75">
      <c r="A23" s="10" t="s">
        <v>14</v>
      </c>
      <c r="B23" s="6">
        <v>1029.2830000000001</v>
      </c>
      <c r="C23" s="6">
        <v>1172.8132407</v>
      </c>
      <c r="D23" s="7">
        <v>1425.2967366999999</v>
      </c>
      <c r="E23" s="7">
        <v>1380.2046360999998</v>
      </c>
      <c r="F23" s="7">
        <v>1120.673</v>
      </c>
      <c r="G23" s="7">
        <v>1087.52</v>
      </c>
      <c r="H23" s="7">
        <v>1251.2</v>
      </c>
      <c r="I23" s="7">
        <v>1558.5</v>
      </c>
      <c r="J23" s="7">
        <v>1495.6884920000002</v>
      </c>
      <c r="K23" s="7">
        <v>1673.375</v>
      </c>
      <c r="L23" s="7">
        <v>1948.3446223799997</v>
      </c>
      <c r="M23" s="7">
        <v>2550.07927567</v>
      </c>
      <c r="N23" s="7">
        <v>3021.4718947300003</v>
      </c>
      <c r="O23" s="7">
        <v>3570.7448655900002</v>
      </c>
      <c r="P23" s="7">
        <v>4340.74340285</v>
      </c>
      <c r="Q23" s="7">
        <v>5691.399536069999</v>
      </c>
      <c r="R23" s="7">
        <v>6176.54991475</v>
      </c>
      <c r="S23" s="7">
        <v>7084.198794498608</v>
      </c>
    </row>
    <row r="24" spans="1:19" ht="12.75">
      <c r="A24" s="10" t="s">
        <v>15</v>
      </c>
      <c r="B24" s="6">
        <v>2543.2780000000002</v>
      </c>
      <c r="C24" s="6">
        <v>3303.2063679000007</v>
      </c>
      <c r="D24" s="7">
        <v>7352.77714102</v>
      </c>
      <c r="E24" s="7">
        <v>4267.9352079499995</v>
      </c>
      <c r="F24" s="7">
        <v>8039.7</v>
      </c>
      <c r="G24" s="7">
        <v>15917.341</v>
      </c>
      <c r="H24" s="7">
        <v>14076.2</v>
      </c>
      <c r="I24" s="7">
        <v>11493</v>
      </c>
      <c r="J24" s="7">
        <v>18626.8</v>
      </c>
      <c r="K24" s="7">
        <v>4868.376</v>
      </c>
      <c r="L24" s="7">
        <v>5665.84565211</v>
      </c>
      <c r="M24" s="7">
        <v>6679.0902185</v>
      </c>
      <c r="N24" s="7">
        <v>7768.962926882999</v>
      </c>
      <c r="O24" s="7">
        <v>15382.712785519998</v>
      </c>
      <c r="P24" s="7">
        <v>11285.71023879</v>
      </c>
      <c r="Q24" s="7">
        <v>17650.90379212</v>
      </c>
      <c r="R24" s="7">
        <v>14136.073153649999</v>
      </c>
      <c r="S24" s="7">
        <v>17699.001934134878</v>
      </c>
    </row>
    <row r="25" spans="1:19" ht="12.75">
      <c r="A25" s="11" t="s">
        <v>16</v>
      </c>
      <c r="B25" s="6">
        <v>348.339</v>
      </c>
      <c r="C25" s="6">
        <v>491.709153</v>
      </c>
      <c r="D25" s="7">
        <v>535.84264385</v>
      </c>
      <c r="E25" s="7">
        <v>520.893906</v>
      </c>
      <c r="F25" s="7">
        <v>586.874</v>
      </c>
      <c r="G25" s="7">
        <v>665.45</v>
      </c>
      <c r="H25" s="7">
        <v>784.3</v>
      </c>
      <c r="I25" s="7">
        <v>879.8</v>
      </c>
      <c r="J25" s="7">
        <v>813.539013</v>
      </c>
      <c r="K25" s="7">
        <v>937.784</v>
      </c>
      <c r="L25" s="7">
        <v>1142.56202863</v>
      </c>
      <c r="M25" s="7">
        <v>1436.9762807200002</v>
      </c>
      <c r="N25" s="7">
        <v>1411.62956291</v>
      </c>
      <c r="O25" s="7">
        <v>1849.5428789599996</v>
      </c>
      <c r="P25" s="7">
        <v>2211.45096199</v>
      </c>
      <c r="Q25" s="7">
        <v>2730.61908904</v>
      </c>
      <c r="R25" s="7">
        <v>3084.0406325900003</v>
      </c>
      <c r="S25" s="7">
        <v>4166.409282578496</v>
      </c>
    </row>
    <row r="26" spans="1:19" ht="12.75">
      <c r="A26" s="11" t="s">
        <v>17</v>
      </c>
      <c r="B26" s="6">
        <v>1146.781</v>
      </c>
      <c r="C26" s="6">
        <v>1556.5698467</v>
      </c>
      <c r="D26" s="7">
        <v>218944.48508359</v>
      </c>
      <c r="E26" s="7">
        <v>2703.3769040499997</v>
      </c>
      <c r="F26" s="7">
        <v>5220.62</v>
      </c>
      <c r="G26" s="7">
        <v>5667.03</v>
      </c>
      <c r="H26" s="7">
        <v>6732.5</v>
      </c>
      <c r="I26" s="7">
        <v>6033.6</v>
      </c>
      <c r="J26" s="7">
        <v>6030.2</v>
      </c>
      <c r="K26" s="7">
        <v>3557.681</v>
      </c>
      <c r="L26" s="7">
        <v>5618.17071045</v>
      </c>
      <c r="M26" s="7">
        <v>4688.14000379</v>
      </c>
      <c r="N26" s="7">
        <v>5955.613147779999</v>
      </c>
      <c r="O26" s="7">
        <v>7009.91118233</v>
      </c>
      <c r="P26" s="7">
        <v>8184.966171690002</v>
      </c>
      <c r="Q26" s="7">
        <v>8717.551880590001</v>
      </c>
      <c r="R26" s="7">
        <v>11179.865223549998</v>
      </c>
      <c r="S26" s="7">
        <v>15468.34928236493</v>
      </c>
    </row>
    <row r="27" spans="1:19" ht="12.75">
      <c r="A27" s="10" t="s">
        <v>18</v>
      </c>
      <c r="B27" s="6">
        <v>19569.665</v>
      </c>
      <c r="C27" s="6">
        <v>15456.26463371</v>
      </c>
      <c r="D27" s="7">
        <v>22514.68605948</v>
      </c>
      <c r="E27" s="7">
        <v>17151.937781970002</v>
      </c>
      <c r="F27" s="7">
        <v>20627.954</v>
      </c>
      <c r="G27" s="7">
        <v>27876.32</v>
      </c>
      <c r="H27" s="7">
        <v>32860.6</v>
      </c>
      <c r="I27" s="7">
        <v>38003.1</v>
      </c>
      <c r="J27" s="7">
        <v>41109.2</v>
      </c>
      <c r="K27" s="7">
        <v>52601.27</v>
      </c>
      <c r="L27" s="7">
        <v>82054.64034166001</v>
      </c>
      <c r="M27" s="7">
        <v>95357.0921619</v>
      </c>
      <c r="N27" s="7">
        <v>74444.39742934</v>
      </c>
      <c r="O27" s="7">
        <v>67236.76422308001</v>
      </c>
      <c r="P27" s="7">
        <v>66385.62065689001</v>
      </c>
      <c r="Q27" s="7">
        <v>79728.50746763998</v>
      </c>
      <c r="R27" s="7">
        <v>70917.02735136001</v>
      </c>
      <c r="S27" s="7">
        <v>83084.73007527908</v>
      </c>
    </row>
    <row r="28" spans="1:19" ht="12.75">
      <c r="A28" s="10" t="s">
        <v>19</v>
      </c>
      <c r="B28" s="6">
        <v>492.99199999999996</v>
      </c>
      <c r="C28" s="6">
        <v>532.1446426</v>
      </c>
      <c r="D28" s="7">
        <v>207001.68501974</v>
      </c>
      <c r="E28" s="7">
        <v>756.29033925</v>
      </c>
      <c r="F28" s="7">
        <v>908.0120000000002</v>
      </c>
      <c r="G28" s="7">
        <v>998.211</v>
      </c>
      <c r="H28" s="7">
        <v>1021.3</v>
      </c>
      <c r="I28" s="7">
        <v>1298.4</v>
      </c>
      <c r="J28" s="7">
        <v>1276.6</v>
      </c>
      <c r="K28" s="7">
        <v>1404.106</v>
      </c>
      <c r="L28" s="7">
        <v>1505.23104915</v>
      </c>
      <c r="M28" s="7">
        <v>1988.53706914</v>
      </c>
      <c r="N28" s="7">
        <v>2684.4731022299998</v>
      </c>
      <c r="O28" s="7">
        <v>3205.9955266699994</v>
      </c>
      <c r="P28" s="7">
        <v>3840.3015818100002</v>
      </c>
      <c r="Q28" s="7">
        <v>4474.7741255500005</v>
      </c>
      <c r="R28" s="7">
        <v>4691.80233724</v>
      </c>
      <c r="S28" s="7">
        <v>6334.044756442257</v>
      </c>
    </row>
    <row r="29" spans="1:19" ht="12.75">
      <c r="A29" s="5" t="s">
        <v>27</v>
      </c>
      <c r="B29" s="6"/>
      <c r="C29" s="6"/>
      <c r="D29" s="7"/>
      <c r="E29" s="7"/>
      <c r="F29" s="7"/>
      <c r="G29" s="7"/>
      <c r="H29" s="7"/>
      <c r="I29" s="7"/>
      <c r="J29" s="7"/>
      <c r="K29" s="7">
        <v>937.184</v>
      </c>
      <c r="L29" s="7">
        <v>1338.9152116199998</v>
      </c>
      <c r="M29" s="7">
        <v>2128.05771713</v>
      </c>
      <c r="N29" s="7">
        <v>2593.9240377000006</v>
      </c>
      <c r="O29" s="7">
        <v>2943.0497428900003</v>
      </c>
      <c r="P29" s="7">
        <v>3890.87113238</v>
      </c>
      <c r="Q29" s="7">
        <v>4613.19648178</v>
      </c>
      <c r="R29" s="7">
        <v>5556.346391489999</v>
      </c>
      <c r="S29" s="7">
        <v>8408.464438925928</v>
      </c>
    </row>
    <row r="30" spans="1:19" s="3" customFormat="1" ht="12.75">
      <c r="A30" s="42" t="s">
        <v>47</v>
      </c>
      <c r="B30" s="12">
        <f aca="true" t="shared" si="0" ref="B30:S30">SUM(B4:B29)</f>
        <v>506629.97599999997</v>
      </c>
      <c r="C30" s="12">
        <f t="shared" si="0"/>
        <v>560818.104788</v>
      </c>
      <c r="D30" s="12">
        <f t="shared" si="0"/>
        <v>616265.319984</v>
      </c>
      <c r="E30" s="12">
        <f t="shared" si="0"/>
        <v>707540.5517739701</v>
      </c>
      <c r="F30" s="12">
        <f t="shared" si="0"/>
        <v>861327.0727809998</v>
      </c>
      <c r="G30" s="12">
        <f t="shared" si="0"/>
        <v>976608.2346729998</v>
      </c>
      <c r="H30" s="12">
        <f t="shared" si="0"/>
        <v>1144328.6486870002</v>
      </c>
      <c r="I30" s="12">
        <f t="shared" si="0"/>
        <v>1367859.4504689996</v>
      </c>
      <c r="J30" s="12">
        <f t="shared" si="0"/>
        <v>1683703.437964999</v>
      </c>
      <c r="K30" s="12">
        <f t="shared" si="0"/>
        <v>2020763.8553500003</v>
      </c>
      <c r="L30" s="12">
        <f t="shared" si="0"/>
        <v>2619488.5601799395</v>
      </c>
      <c r="M30" s="12">
        <f t="shared" si="0"/>
        <v>3465835.2635880834</v>
      </c>
      <c r="N30" s="12">
        <f t="shared" si="0"/>
        <v>4161630.9234133544</v>
      </c>
      <c r="O30" s="12">
        <f t="shared" si="0"/>
        <v>4570429.186126394</v>
      </c>
      <c r="P30" s="12">
        <f t="shared" si="0"/>
        <v>5464507.087658863</v>
      </c>
      <c r="Q30" s="12">
        <f t="shared" si="0"/>
        <v>6668641.682760824</v>
      </c>
      <c r="R30" s="12">
        <f t="shared" si="0"/>
        <v>8031122.967061113</v>
      </c>
      <c r="S30" s="12">
        <f t="shared" si="0"/>
        <v>9878731.36857949</v>
      </c>
    </row>
    <row r="31" spans="1:19" ht="12.75">
      <c r="A31" s="25" t="s">
        <v>59</v>
      </c>
      <c r="B31" s="7">
        <v>0</v>
      </c>
      <c r="C31" s="7">
        <v>0</v>
      </c>
      <c r="D31" s="7">
        <v>0</v>
      </c>
      <c r="E31" s="7">
        <v>20938.266015</v>
      </c>
      <c r="F31" s="7">
        <v>26563.12</v>
      </c>
      <c r="G31" s="7">
        <v>35011.76666666667</v>
      </c>
      <c r="H31" s="7">
        <v>36374.54</v>
      </c>
      <c r="I31" s="7">
        <v>48553.3296508901</v>
      </c>
      <c r="J31" s="7">
        <v>73916.3</v>
      </c>
      <c r="K31" s="7">
        <v>87851</v>
      </c>
      <c r="L31" s="7">
        <v>106713.3</v>
      </c>
      <c r="M31" s="7">
        <v>120747.02312827</v>
      </c>
      <c r="N31" s="7">
        <v>142178.01709451666</v>
      </c>
      <c r="O31" s="7">
        <v>163518.925</v>
      </c>
      <c r="P31" s="7">
        <v>174119.94477625797</v>
      </c>
      <c r="Q31" s="7">
        <v>202628.69000271708</v>
      </c>
      <c r="R31" s="39">
        <v>376610.89999999997</v>
      </c>
      <c r="S31" s="39">
        <v>520326.847166978</v>
      </c>
    </row>
    <row r="32" spans="1:19" s="3" customFormat="1" ht="12.75">
      <c r="A32" s="43" t="s">
        <v>48</v>
      </c>
      <c r="B32" s="12">
        <f aca="true" t="shared" si="1" ref="B32:L32">B30-B31</f>
        <v>506629.97599999997</v>
      </c>
      <c r="C32" s="12">
        <f t="shared" si="1"/>
        <v>560818.104788</v>
      </c>
      <c r="D32" s="12">
        <f t="shared" si="1"/>
        <v>616265.319984</v>
      </c>
      <c r="E32" s="12">
        <f t="shared" si="1"/>
        <v>686602.2857589701</v>
      </c>
      <c r="F32" s="12">
        <f t="shared" si="1"/>
        <v>834763.9527809998</v>
      </c>
      <c r="G32" s="12">
        <f t="shared" si="1"/>
        <v>941596.4680063331</v>
      </c>
      <c r="H32" s="12">
        <f t="shared" si="1"/>
        <v>1107954.108687</v>
      </c>
      <c r="I32" s="12">
        <f t="shared" si="1"/>
        <v>1319306.1208181095</v>
      </c>
      <c r="J32" s="12">
        <f t="shared" si="1"/>
        <v>1609787.1379649988</v>
      </c>
      <c r="K32" s="12">
        <f t="shared" si="1"/>
        <v>1932912.8553500003</v>
      </c>
      <c r="L32" s="12">
        <f t="shared" si="1"/>
        <v>2512775.2601799397</v>
      </c>
      <c r="M32" s="12">
        <f aca="true" t="shared" si="2" ref="M32:S32">M30-M31</f>
        <v>3345088.2404598133</v>
      </c>
      <c r="N32" s="12">
        <f t="shared" si="2"/>
        <v>4019452.906318838</v>
      </c>
      <c r="O32" s="12">
        <f t="shared" si="2"/>
        <v>4406910.261126394</v>
      </c>
      <c r="P32" s="12">
        <f t="shared" si="2"/>
        <v>5290387.142882604</v>
      </c>
      <c r="Q32" s="12">
        <f t="shared" si="2"/>
        <v>6466012.992758107</v>
      </c>
      <c r="R32" s="12">
        <f t="shared" si="2"/>
        <v>7654512.067061112</v>
      </c>
      <c r="S32" s="12">
        <f t="shared" si="2"/>
        <v>9358404.521412512</v>
      </c>
    </row>
    <row r="33" spans="1:19" s="1" customFormat="1" ht="12.75">
      <c r="A33" s="25" t="s">
        <v>50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19889.069181000003</v>
      </c>
      <c r="J33" s="39">
        <v>15452.2</v>
      </c>
      <c r="K33" s="39">
        <v>38501.9</v>
      </c>
      <c r="L33" s="39">
        <v>64488.685564809995</v>
      </c>
      <c r="M33" s="39">
        <v>33705.167993530005</v>
      </c>
      <c r="N33" s="39">
        <v>32511.01844025</v>
      </c>
      <c r="O33" s="39">
        <v>31023.177136220005</v>
      </c>
      <c r="P33" s="39">
        <v>29134.602184050003</v>
      </c>
      <c r="Q33" s="39">
        <v>36586.69889426</v>
      </c>
      <c r="R33" s="39">
        <v>84786.35110532</v>
      </c>
      <c r="S33" s="39">
        <v>24642.13301686</v>
      </c>
    </row>
    <row r="34" spans="1:19" ht="12.75">
      <c r="A34" s="43" t="s">
        <v>49</v>
      </c>
      <c r="B34" s="12">
        <f aca="true" t="shared" si="3" ref="B34:L34">B32+B33</f>
        <v>506629.97599999997</v>
      </c>
      <c r="C34" s="12">
        <f t="shared" si="3"/>
        <v>560818.104788</v>
      </c>
      <c r="D34" s="12">
        <f t="shared" si="3"/>
        <v>616265.319984</v>
      </c>
      <c r="E34" s="12">
        <f t="shared" si="3"/>
        <v>686602.2857589701</v>
      </c>
      <c r="F34" s="12">
        <f t="shared" si="3"/>
        <v>834763.9527809998</v>
      </c>
      <c r="G34" s="12">
        <f t="shared" si="3"/>
        <v>941596.4680063331</v>
      </c>
      <c r="H34" s="12">
        <f t="shared" si="3"/>
        <v>1107954.108687</v>
      </c>
      <c r="I34" s="12">
        <f t="shared" si="3"/>
        <v>1339195.1899991096</v>
      </c>
      <c r="J34" s="12">
        <f t="shared" si="3"/>
        <v>1625239.3379649988</v>
      </c>
      <c r="K34" s="12">
        <f t="shared" si="3"/>
        <v>1971414.7553500002</v>
      </c>
      <c r="L34" s="12">
        <f t="shared" si="3"/>
        <v>2577263.9457447496</v>
      </c>
      <c r="M34" s="12">
        <f aca="true" t="shared" si="4" ref="M34:S34">M32+M33</f>
        <v>3378793.4084533434</v>
      </c>
      <c r="N34" s="12">
        <f t="shared" si="4"/>
        <v>4051963.9247590876</v>
      </c>
      <c r="O34" s="12">
        <f t="shared" si="4"/>
        <v>4437933.438262614</v>
      </c>
      <c r="P34" s="12">
        <f t="shared" si="4"/>
        <v>5319521.745066654</v>
      </c>
      <c r="Q34" s="12">
        <f t="shared" si="4"/>
        <v>6502599.691652368</v>
      </c>
      <c r="R34" s="12">
        <f t="shared" si="4"/>
        <v>7739298.4181664325</v>
      </c>
      <c r="S34" s="12">
        <f t="shared" si="4"/>
        <v>9383046.654429372</v>
      </c>
    </row>
    <row r="35" spans="1:17" ht="12.75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7" spans="1:19" s="18" customFormat="1" ht="15.75">
      <c r="A37" s="22" t="s">
        <v>51</v>
      </c>
      <c r="B37" s="16" t="s">
        <v>0</v>
      </c>
      <c r="C37" s="16" t="s">
        <v>1</v>
      </c>
      <c r="D37" s="16" t="s">
        <v>21</v>
      </c>
      <c r="E37" s="16" t="s">
        <v>20</v>
      </c>
      <c r="F37" s="16" t="s">
        <v>22</v>
      </c>
      <c r="G37" s="16" t="s">
        <v>23</v>
      </c>
      <c r="H37" s="16" t="s">
        <v>24</v>
      </c>
      <c r="I37" s="16" t="s">
        <v>25</v>
      </c>
      <c r="J37" s="16" t="s">
        <v>26</v>
      </c>
      <c r="K37" s="16" t="s">
        <v>28</v>
      </c>
      <c r="L37" s="23" t="s">
        <v>31</v>
      </c>
      <c r="M37" s="23" t="s">
        <v>32</v>
      </c>
      <c r="N37" s="31" t="s">
        <v>34</v>
      </c>
      <c r="O37" s="31" t="s">
        <v>35</v>
      </c>
      <c r="P37" s="32" t="s">
        <v>36</v>
      </c>
      <c r="Q37" s="36" t="s">
        <v>37</v>
      </c>
      <c r="R37" s="36" t="s">
        <v>38</v>
      </c>
      <c r="S37" s="36" t="s">
        <v>39</v>
      </c>
    </row>
    <row r="38" spans="1:19" ht="12.75">
      <c r="A38" s="39" t="s">
        <v>52</v>
      </c>
      <c r="B38" s="7">
        <v>16671.4</v>
      </c>
      <c r="C38" s="7">
        <v>20676</v>
      </c>
      <c r="D38" s="7">
        <v>26230.88</v>
      </c>
      <c r="E38" s="7">
        <v>39098.833092</v>
      </c>
      <c r="F38" s="7">
        <v>23399.979</v>
      </c>
      <c r="G38" s="7">
        <v>21211.554700999997</v>
      </c>
      <c r="H38" s="7">
        <v>22032.5</v>
      </c>
      <c r="I38" s="7">
        <v>21616.5</v>
      </c>
      <c r="J38" s="7">
        <v>20734.903671</v>
      </c>
      <c r="K38" s="7">
        <v>22374.571722</v>
      </c>
      <c r="L38" s="7">
        <v>30494.947799999998</v>
      </c>
      <c r="M38" s="7">
        <v>39858.047892</v>
      </c>
      <c r="N38" s="7">
        <v>53945.801584</v>
      </c>
      <c r="O38" s="7">
        <v>56872.1</v>
      </c>
      <c r="P38" s="7">
        <v>76355.3499</v>
      </c>
      <c r="Q38" s="7">
        <v>91666.39117873</v>
      </c>
      <c r="R38" s="7">
        <v>103866.30533771002</v>
      </c>
      <c r="S38" s="7">
        <v>136690.78957266998</v>
      </c>
    </row>
    <row r="39" spans="1:13" ht="12.75">
      <c r="A39" s="34" t="s">
        <v>53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ht="12.75">
      <c r="A40" s="40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2" spans="1:17" s="13" customFormat="1" ht="15.75">
      <c r="A42" s="19" t="s">
        <v>58</v>
      </c>
      <c r="B42" s="19"/>
      <c r="C42" s="19"/>
      <c r="D42" s="19"/>
      <c r="E42" s="19"/>
      <c r="F42" s="19"/>
      <c r="G42" s="19"/>
      <c r="H42" s="19"/>
      <c r="N42" s="28"/>
      <c r="O42" s="28"/>
      <c r="P42" s="28"/>
      <c r="Q42" s="28"/>
    </row>
    <row r="43" spans="1:19" s="18" customFormat="1" ht="15.75">
      <c r="A43" s="15" t="s">
        <v>54</v>
      </c>
      <c r="B43" s="33" t="s">
        <v>0</v>
      </c>
      <c r="C43" s="33" t="s">
        <v>1</v>
      </c>
      <c r="D43" s="33" t="s">
        <v>21</v>
      </c>
      <c r="E43" s="33" t="s">
        <v>20</v>
      </c>
      <c r="F43" s="33" t="s">
        <v>22</v>
      </c>
      <c r="G43" s="33" t="s">
        <v>23</v>
      </c>
      <c r="H43" s="33" t="s">
        <v>24</v>
      </c>
      <c r="I43" s="33" t="s">
        <v>25</v>
      </c>
      <c r="J43" s="33" t="s">
        <v>26</v>
      </c>
      <c r="K43" s="33" t="s">
        <v>28</v>
      </c>
      <c r="L43" s="17" t="s">
        <v>31</v>
      </c>
      <c r="M43" s="17" t="s">
        <v>32</v>
      </c>
      <c r="N43" s="31" t="s">
        <v>34</v>
      </c>
      <c r="O43" s="31" t="s">
        <v>35</v>
      </c>
      <c r="P43" s="32" t="s">
        <v>36</v>
      </c>
      <c r="Q43" s="36" t="s">
        <v>37</v>
      </c>
      <c r="R43" s="36" t="s">
        <v>38</v>
      </c>
      <c r="S43" s="36" t="s">
        <v>39</v>
      </c>
    </row>
    <row r="44" spans="1:19" ht="12.75">
      <c r="A44" s="25" t="s">
        <v>42</v>
      </c>
      <c r="B44" s="14">
        <f aca="true" t="shared" si="5" ref="B44:M44">B4/B$30</f>
        <v>0</v>
      </c>
      <c r="C44" s="14">
        <f t="shared" si="5"/>
        <v>0</v>
      </c>
      <c r="D44" s="14">
        <f t="shared" si="5"/>
        <v>0</v>
      </c>
      <c r="E44" s="14">
        <f t="shared" si="5"/>
        <v>0</v>
      </c>
      <c r="F44" s="14">
        <f t="shared" si="5"/>
        <v>0</v>
      </c>
      <c r="G44" s="14">
        <f t="shared" si="5"/>
        <v>0.209293238315197</v>
      </c>
      <c r="H44" s="14">
        <f t="shared" si="5"/>
        <v>0.2728895237904809</v>
      </c>
      <c r="I44" s="14">
        <f t="shared" si="5"/>
        <v>0.2709612452309478</v>
      </c>
      <c r="J44" s="14">
        <f t="shared" si="5"/>
        <v>0.3227595713986402</v>
      </c>
      <c r="K44" s="14">
        <f t="shared" si="5"/>
        <v>0.37827093847519605</v>
      </c>
      <c r="L44" s="14">
        <f t="shared" si="5"/>
        <v>0.41912297008456234</v>
      </c>
      <c r="M44" s="14">
        <f t="shared" si="5"/>
        <v>0.39991407150733266</v>
      </c>
      <c r="N44" s="14">
        <f aca="true" t="shared" si="6" ref="N44:P70">N4/N$30</f>
        <v>0.404972858474851</v>
      </c>
      <c r="O44" s="14">
        <f t="shared" si="6"/>
        <v>0.40049336390722495</v>
      </c>
      <c r="P44" s="14">
        <f t="shared" si="6"/>
        <v>0.38999731389632936</v>
      </c>
      <c r="Q44" s="14">
        <f aca="true" t="shared" si="7" ref="Q44:S70">Q4/Q$30</f>
        <v>0.423828600608945</v>
      </c>
      <c r="R44" s="14">
        <f t="shared" si="7"/>
        <v>0.4506348919927514</v>
      </c>
      <c r="S44" s="14">
        <f t="shared" si="7"/>
        <v>0.4547133503563842</v>
      </c>
    </row>
    <row r="45" spans="1:19" ht="12.75">
      <c r="A45" s="25" t="s">
        <v>55</v>
      </c>
      <c r="B45" s="14">
        <f aca="true" t="shared" si="8" ref="B45:B70">B5/$B$30</f>
        <v>0.743997216619492</v>
      </c>
      <c r="C45" s="14">
        <f aca="true" t="shared" si="9" ref="C45:M45">C5/C$30</f>
        <v>0.7632232215355159</v>
      </c>
      <c r="D45" s="14">
        <f t="shared" si="9"/>
        <v>0.09036609918253365</v>
      </c>
      <c r="E45" s="14">
        <f t="shared" si="9"/>
        <v>0.7807514534365845</v>
      </c>
      <c r="F45" s="14">
        <f t="shared" si="9"/>
        <v>0.7615433399337469</v>
      </c>
      <c r="G45" s="14">
        <f t="shared" si="9"/>
        <v>0.5687615909402864</v>
      </c>
      <c r="H45" s="14">
        <f t="shared" si="9"/>
        <v>0.5110683118508242</v>
      </c>
      <c r="I45" s="14">
        <f t="shared" si="9"/>
        <v>0.5478334312610893</v>
      </c>
      <c r="J45" s="14">
        <f t="shared" si="9"/>
        <v>0.4986214300490852</v>
      </c>
      <c r="K45" s="14">
        <f t="shared" si="9"/>
        <v>0.06407923481369505</v>
      </c>
      <c r="L45" s="14">
        <f t="shared" si="9"/>
        <v>0.05880384688974868</v>
      </c>
      <c r="M45" s="14">
        <f t="shared" si="9"/>
        <v>0.06250483225682527</v>
      </c>
      <c r="N45" s="14">
        <f t="shared" si="6"/>
        <v>0.06637179740495813</v>
      </c>
      <c r="O45" s="14">
        <f t="shared" si="6"/>
        <v>0.06099557152799315</v>
      </c>
      <c r="P45" s="14">
        <f t="shared" si="6"/>
        <v>0.06469970651561016</v>
      </c>
      <c r="Q45" s="14">
        <f t="shared" si="7"/>
        <v>0.061783217419807065</v>
      </c>
      <c r="R45" s="14">
        <f t="shared" si="7"/>
        <v>0.06578439375931047</v>
      </c>
      <c r="S45" s="14">
        <f t="shared" si="7"/>
        <v>0.06517607063835248</v>
      </c>
    </row>
    <row r="46" spans="1:19" ht="12.75">
      <c r="A46" s="5" t="s">
        <v>29</v>
      </c>
      <c r="B46" s="14"/>
      <c r="C46" s="14"/>
      <c r="D46" s="14"/>
      <c r="E46" s="14"/>
      <c r="F46" s="14"/>
      <c r="G46" s="14"/>
      <c r="H46" s="14"/>
      <c r="I46" s="14"/>
      <c r="J46" s="14"/>
      <c r="K46" s="14">
        <f aca="true" t="shared" si="10" ref="K46:M48">K6/K$30</f>
        <v>0.014391637064867692</v>
      </c>
      <c r="L46" s="14">
        <f t="shared" si="10"/>
        <v>0.01644425701506825</v>
      </c>
      <c r="M46" s="14">
        <f t="shared" si="10"/>
        <v>0.021481761849442796</v>
      </c>
      <c r="N46" s="14">
        <f t="shared" si="6"/>
        <v>0.02880642604046768</v>
      </c>
      <c r="O46" s="14">
        <f t="shared" si="6"/>
        <v>0.029919781002546816</v>
      </c>
      <c r="P46" s="14">
        <f t="shared" si="6"/>
        <v>0.03331367740847819</v>
      </c>
      <c r="Q46" s="14">
        <f t="shared" si="7"/>
        <v>0.04180344541189842</v>
      </c>
      <c r="R46" s="14">
        <f t="shared" si="7"/>
        <v>0.035501369830756614</v>
      </c>
      <c r="S46" s="14">
        <f t="shared" si="7"/>
        <v>0.037026078637128354</v>
      </c>
    </row>
    <row r="47" spans="1:19" ht="12.75">
      <c r="A47" s="5" t="s">
        <v>30</v>
      </c>
      <c r="B47" s="14"/>
      <c r="C47" s="14"/>
      <c r="D47" s="14"/>
      <c r="E47" s="14"/>
      <c r="F47" s="14"/>
      <c r="G47" s="14"/>
      <c r="H47" s="14"/>
      <c r="I47" s="14"/>
      <c r="J47" s="14"/>
      <c r="K47" s="14">
        <f t="shared" si="10"/>
        <v>0.009460729391702597</v>
      </c>
      <c r="L47" s="14">
        <f t="shared" si="10"/>
        <v>0.010624828841244558</v>
      </c>
      <c r="M47" s="14">
        <f t="shared" si="10"/>
        <v>0.01193216242745664</v>
      </c>
      <c r="N47" s="14">
        <f t="shared" si="6"/>
        <v>0.013541929778481315</v>
      </c>
      <c r="O47" s="14">
        <f t="shared" si="6"/>
        <v>0.014583868053593487</v>
      </c>
      <c r="P47" s="14">
        <f t="shared" si="6"/>
        <v>0.01550458996134972</v>
      </c>
      <c r="Q47" s="14">
        <f t="shared" si="7"/>
        <v>0.013695214776739947</v>
      </c>
      <c r="R47" s="14">
        <f t="shared" si="7"/>
        <v>0.015134645172859184</v>
      </c>
      <c r="S47" s="14">
        <f t="shared" si="7"/>
        <v>0.016118622632837264</v>
      </c>
    </row>
    <row r="48" spans="1:19" ht="12.75">
      <c r="A48" s="25" t="s">
        <v>44</v>
      </c>
      <c r="B48" s="14"/>
      <c r="C48" s="14"/>
      <c r="D48" s="14"/>
      <c r="E48" s="14"/>
      <c r="F48" s="14"/>
      <c r="G48" s="14"/>
      <c r="H48" s="14"/>
      <c r="I48" s="14"/>
      <c r="J48" s="14"/>
      <c r="K48" s="14">
        <f t="shared" si="10"/>
        <v>0.36386799875369213</v>
      </c>
      <c r="L48" s="14">
        <f t="shared" si="10"/>
        <v>0.34020664450683585</v>
      </c>
      <c r="M48" s="14">
        <f t="shared" si="10"/>
        <v>0.35339334077479934</v>
      </c>
      <c r="N48" s="14">
        <f t="shared" si="6"/>
        <v>0.347654676187097</v>
      </c>
      <c r="O48" s="14">
        <f t="shared" si="6"/>
        <v>0.3529168295013871</v>
      </c>
      <c r="P48" s="14">
        <f t="shared" si="6"/>
        <v>0.3657132797973446</v>
      </c>
      <c r="Q48" s="14">
        <f t="shared" si="7"/>
        <v>0.34270602072039935</v>
      </c>
      <c r="R48" s="14">
        <f t="shared" si="7"/>
        <v>0.3369926749731543</v>
      </c>
      <c r="S48" s="14">
        <f t="shared" si="7"/>
        <v>0.3197520722698629</v>
      </c>
    </row>
    <row r="49" spans="1:19" ht="12.75">
      <c r="A49" s="25" t="s">
        <v>56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>
        <f>L9/L$30</f>
        <v>0.015450078823543295</v>
      </c>
      <c r="M49" s="14">
        <f>M9/M$30</f>
        <v>0.013602280256948474</v>
      </c>
      <c r="N49" s="14">
        <f t="shared" si="6"/>
        <v>0.015478065643518883</v>
      </c>
      <c r="O49" s="14">
        <f t="shared" si="6"/>
        <v>0.014699952406548894</v>
      </c>
      <c r="P49" s="14">
        <f t="shared" si="6"/>
        <v>0.01347538832089753</v>
      </c>
      <c r="Q49" s="14">
        <f t="shared" si="7"/>
        <v>0.009036936585955627</v>
      </c>
      <c r="R49" s="14">
        <f t="shared" si="7"/>
        <v>0.006165702131251304</v>
      </c>
      <c r="S49" s="14">
        <f t="shared" si="7"/>
        <v>0.011225718317446494</v>
      </c>
    </row>
    <row r="50" spans="1:19" ht="12.75">
      <c r="A50" s="9" t="s">
        <v>2</v>
      </c>
      <c r="B50" s="14">
        <f t="shared" si="8"/>
        <v>0.06672079940252094</v>
      </c>
      <c r="C50" s="14">
        <f aca="true" t="shared" si="11" ref="C50:M50">C10/C$30</f>
        <v>0.06476162812580644</v>
      </c>
      <c r="D50" s="14">
        <f t="shared" si="11"/>
        <v>0.03163365113415134</v>
      </c>
      <c r="E50" s="14">
        <f t="shared" si="11"/>
        <v>0.05670575430080394</v>
      </c>
      <c r="F50" s="14">
        <f t="shared" si="11"/>
        <v>0.050864324812810446</v>
      </c>
      <c r="G50" s="14">
        <f t="shared" si="11"/>
        <v>0.03934865449180553</v>
      </c>
      <c r="H50" s="14">
        <f t="shared" si="11"/>
        <v>0.03580169040337111</v>
      </c>
      <c r="I50" s="14">
        <f t="shared" si="11"/>
        <v>0.03142833947842384</v>
      </c>
      <c r="J50" s="14">
        <f t="shared" si="11"/>
        <v>0.03061180421553041</v>
      </c>
      <c r="K50" s="14">
        <f t="shared" si="11"/>
        <v>0.032307076765628565</v>
      </c>
      <c r="L50" s="14">
        <f t="shared" si="11"/>
        <v>0.028203497556177567</v>
      </c>
      <c r="M50" s="14">
        <f t="shared" si="11"/>
        <v>0.029218484358948336</v>
      </c>
      <c r="N50" s="14">
        <f t="shared" si="6"/>
        <v>0.0276415985824854</v>
      </c>
      <c r="O50" s="14">
        <f t="shared" si="6"/>
        <v>0.024239431904665668</v>
      </c>
      <c r="P50" s="14">
        <f t="shared" si="6"/>
        <v>0.025471942121872756</v>
      </c>
      <c r="Q50" s="14">
        <f t="shared" si="7"/>
        <v>0.02497677832134977</v>
      </c>
      <c r="R50" s="14">
        <f t="shared" si="7"/>
        <v>0.023155701499880943</v>
      </c>
      <c r="S50" s="14">
        <f t="shared" si="7"/>
        <v>0.02450259902189986</v>
      </c>
    </row>
    <row r="51" spans="1:19" ht="12.75">
      <c r="A51" s="41" t="s">
        <v>46</v>
      </c>
      <c r="B51" s="14">
        <f t="shared" si="8"/>
        <v>0.0010571976104311682</v>
      </c>
      <c r="C51" s="14">
        <f aca="true" t="shared" si="12" ref="C51:M51">C11/C$30</f>
        <v>0.001148015060682428</v>
      </c>
      <c r="D51" s="14">
        <f t="shared" si="12"/>
        <v>0.0030425208455648303</v>
      </c>
      <c r="E51" s="14">
        <f t="shared" si="12"/>
        <v>0.0015551045925795927</v>
      </c>
      <c r="F51" s="14">
        <f t="shared" si="12"/>
        <v>0.0014496235396022062</v>
      </c>
      <c r="G51" s="14">
        <f t="shared" si="12"/>
        <v>0.0015521474693560744</v>
      </c>
      <c r="H51" s="14">
        <f t="shared" si="12"/>
        <v>0.0014825286441500524</v>
      </c>
      <c r="I51" s="14">
        <f t="shared" si="12"/>
        <v>0.0013589846525259863</v>
      </c>
      <c r="J51" s="14">
        <f t="shared" si="12"/>
        <v>0.0012037727276067564</v>
      </c>
      <c r="K51" s="14">
        <f t="shared" si="12"/>
        <v>0.0012761450345485069</v>
      </c>
      <c r="L51" s="14">
        <f t="shared" si="12"/>
        <v>0.0013717377463344108</v>
      </c>
      <c r="M51" s="14">
        <f t="shared" si="12"/>
        <v>0.0013292839039471306</v>
      </c>
      <c r="N51" s="14">
        <f t="shared" si="6"/>
        <v>0.0014201174220472767</v>
      </c>
      <c r="O51" s="14">
        <f t="shared" si="6"/>
        <v>0.0013896252110215627</v>
      </c>
      <c r="P51" s="14">
        <f t="shared" si="6"/>
        <v>0.001533289187674865</v>
      </c>
      <c r="Q51" s="14">
        <f t="shared" si="7"/>
        <v>0.0014266053447441172</v>
      </c>
      <c r="R51" s="14">
        <f t="shared" si="7"/>
        <v>0.001429822727800305</v>
      </c>
      <c r="S51" s="14">
        <f t="shared" si="7"/>
        <v>0.0015035820000010812</v>
      </c>
    </row>
    <row r="52" spans="1:19" ht="12.75">
      <c r="A52" s="9" t="s">
        <v>3</v>
      </c>
      <c r="B52" s="14">
        <f t="shared" si="8"/>
        <v>0.0030573398207294393</v>
      </c>
      <c r="C52" s="14">
        <f aca="true" t="shared" si="13" ref="C52:M52">C12/C$30</f>
        <v>0.004453712414908907</v>
      </c>
      <c r="D52" s="14">
        <f t="shared" si="13"/>
        <v>0.0036096493357889335</v>
      </c>
      <c r="E52" s="14">
        <f t="shared" si="13"/>
        <v>0.0033817629836210145</v>
      </c>
      <c r="F52" s="14">
        <f t="shared" si="13"/>
        <v>0.0035242918699849354</v>
      </c>
      <c r="G52" s="14">
        <f t="shared" si="13"/>
        <v>0.003120360746313345</v>
      </c>
      <c r="H52" s="14">
        <f t="shared" si="13"/>
        <v>0.002779996816168271</v>
      </c>
      <c r="I52" s="14">
        <f t="shared" si="13"/>
        <v>0.002784277287183398</v>
      </c>
      <c r="J52" s="14">
        <f t="shared" si="13"/>
        <v>0.002612135718696221</v>
      </c>
      <c r="K52" s="14">
        <f t="shared" si="13"/>
        <v>0.0024453738060076884</v>
      </c>
      <c r="L52" s="14">
        <f t="shared" si="13"/>
        <v>0.0024430541621378176</v>
      </c>
      <c r="M52" s="14">
        <f t="shared" si="13"/>
        <v>0.002578975352670519</v>
      </c>
      <c r="N52" s="14">
        <f t="shared" si="6"/>
        <v>0.0027473689943850804</v>
      </c>
      <c r="O52" s="14">
        <f t="shared" si="6"/>
        <v>0.003460436056792812</v>
      </c>
      <c r="P52" s="14">
        <f t="shared" si="6"/>
        <v>0.0032390244614328065</v>
      </c>
      <c r="Q52" s="14">
        <f t="shared" si="7"/>
        <v>0.0029467716006724297</v>
      </c>
      <c r="R52" s="14">
        <f t="shared" si="7"/>
        <v>0.003064182525696689</v>
      </c>
      <c r="S52" s="14">
        <f t="shared" si="7"/>
        <v>0.0028716368431006083</v>
      </c>
    </row>
    <row r="53" spans="1:19" ht="12.75">
      <c r="A53" s="10" t="s">
        <v>4</v>
      </c>
      <c r="B53" s="14">
        <f t="shared" si="8"/>
        <v>0.004391149567509997</v>
      </c>
      <c r="C53" s="14">
        <f aca="true" t="shared" si="14" ref="C53:M53">C13/C$30</f>
        <v>0.006202740105929677</v>
      </c>
      <c r="D53" s="14">
        <f t="shared" si="14"/>
        <v>0.016130342637499195</v>
      </c>
      <c r="E53" s="14">
        <f t="shared" si="14"/>
        <v>0.005610226550050912</v>
      </c>
      <c r="F53" s="14">
        <f t="shared" si="14"/>
        <v>0.004604018758166076</v>
      </c>
      <c r="G53" s="14">
        <f t="shared" si="14"/>
        <v>0.004516396486741546</v>
      </c>
      <c r="H53" s="14">
        <f t="shared" si="14"/>
        <v>0.004575870757066266</v>
      </c>
      <c r="I53" s="14">
        <f t="shared" si="14"/>
        <v>0.00422170567160246</v>
      </c>
      <c r="J53" s="14">
        <f t="shared" si="14"/>
        <v>0.0037429928916798997</v>
      </c>
      <c r="K53" s="14">
        <f t="shared" si="14"/>
        <v>0.0036621904040926305</v>
      </c>
      <c r="L53" s="14">
        <f t="shared" si="14"/>
        <v>0.002629907301735563</v>
      </c>
      <c r="M53" s="14">
        <f t="shared" si="14"/>
        <v>0.0029548034253416644</v>
      </c>
      <c r="N53" s="14">
        <f t="shared" si="6"/>
        <v>0.003382620090586245</v>
      </c>
      <c r="O53" s="14">
        <f t="shared" si="6"/>
        <v>0.0038918841455556235</v>
      </c>
      <c r="P53" s="14">
        <f t="shared" si="6"/>
        <v>0.0036789734737141646</v>
      </c>
      <c r="Q53" s="14">
        <f t="shared" si="7"/>
        <v>0.00374315031558508</v>
      </c>
      <c r="R53" s="14">
        <f t="shared" si="7"/>
        <v>0.0036471859107965656</v>
      </c>
      <c r="S53" s="14">
        <f t="shared" si="7"/>
        <v>0.003627046526427538</v>
      </c>
    </row>
    <row r="54" spans="1:19" ht="12.75">
      <c r="A54" s="10" t="s">
        <v>5</v>
      </c>
      <c r="B54" s="14">
        <f t="shared" si="8"/>
        <v>0.006739247896377928</v>
      </c>
      <c r="C54" s="14">
        <f aca="true" t="shared" si="15" ref="C54:M54">C14/C$30</f>
        <v>0.005242518846393902</v>
      </c>
      <c r="D54" s="14">
        <f t="shared" si="15"/>
        <v>0.0037523327395090765</v>
      </c>
      <c r="E54" s="14">
        <f t="shared" si="15"/>
        <v>0.0035966205272188324</v>
      </c>
      <c r="F54" s="14">
        <f t="shared" si="15"/>
        <v>0.004477515129703321</v>
      </c>
      <c r="G54" s="14">
        <f t="shared" si="15"/>
        <v>0.004340604399490219</v>
      </c>
      <c r="H54" s="14">
        <f t="shared" si="15"/>
        <v>0.00447458866460709</v>
      </c>
      <c r="I54" s="14">
        <f t="shared" si="15"/>
        <v>0.002845175356770474</v>
      </c>
      <c r="J54" s="14">
        <f t="shared" si="15"/>
        <v>0.004388890531013821</v>
      </c>
      <c r="K54" s="14">
        <f t="shared" si="15"/>
        <v>0.003095216189383333</v>
      </c>
      <c r="L54" s="14">
        <f t="shared" si="15"/>
        <v>0.0030683513900812307</v>
      </c>
      <c r="M54" s="14">
        <f t="shared" si="15"/>
        <v>0.003094293379944844</v>
      </c>
      <c r="N54" s="14">
        <f t="shared" si="6"/>
        <v>0.0029013103550549354</v>
      </c>
      <c r="O54" s="14">
        <f t="shared" si="6"/>
        <v>0.0034325054991555777</v>
      </c>
      <c r="P54" s="14">
        <f t="shared" si="6"/>
        <v>0.0032411801374747687</v>
      </c>
      <c r="Q54" s="14">
        <f t="shared" si="7"/>
        <v>0.0026463604449690364</v>
      </c>
      <c r="R54" s="14">
        <f t="shared" si="7"/>
        <v>0.0032210874652771515</v>
      </c>
      <c r="S54" s="14">
        <f t="shared" si="7"/>
        <v>0.0027574339745640333</v>
      </c>
    </row>
    <row r="55" spans="1:19" ht="12.75">
      <c r="A55" s="9" t="s">
        <v>6</v>
      </c>
      <c r="B55" s="14">
        <f t="shared" si="8"/>
        <v>0.004542563821766441</v>
      </c>
      <c r="C55" s="14">
        <f aca="true" t="shared" si="16" ref="C55:M55">C15/C$30</f>
        <v>0.003440814558990482</v>
      </c>
      <c r="D55" s="14">
        <f t="shared" si="16"/>
        <v>0.006197406715826812</v>
      </c>
      <c r="E55" s="14">
        <f t="shared" si="16"/>
        <v>0.0028567061749072736</v>
      </c>
      <c r="F55" s="14">
        <f t="shared" si="16"/>
        <v>0.004708054731063893</v>
      </c>
      <c r="G55" s="14">
        <f t="shared" si="16"/>
        <v>0.004785644677228128</v>
      </c>
      <c r="H55" s="14">
        <f t="shared" si="16"/>
        <v>0.004318165070558838</v>
      </c>
      <c r="I55" s="14">
        <f t="shared" si="16"/>
        <v>0.0022251555150321935</v>
      </c>
      <c r="J55" s="14">
        <f t="shared" si="16"/>
        <v>0.0011752069606697172</v>
      </c>
      <c r="K55" s="14">
        <f t="shared" si="16"/>
        <v>0.0011628840221872387</v>
      </c>
      <c r="L55" s="14">
        <f t="shared" si="16"/>
        <v>0.0010284000507850854</v>
      </c>
      <c r="M55" s="14">
        <f t="shared" si="16"/>
        <v>0.0010546316452519136</v>
      </c>
      <c r="N55" s="14">
        <f t="shared" si="6"/>
        <v>0.0010508214083081579</v>
      </c>
      <c r="O55" s="14">
        <f t="shared" si="6"/>
        <v>0.0011231783896581385</v>
      </c>
      <c r="P55" s="14">
        <f t="shared" si="6"/>
        <v>0.001051082759287028</v>
      </c>
      <c r="Q55" s="14">
        <f t="shared" si="7"/>
        <v>0.0009849706580337164</v>
      </c>
      <c r="R55" s="14">
        <f t="shared" si="7"/>
        <v>0.0009587881746128674</v>
      </c>
      <c r="S55" s="14">
        <f t="shared" si="7"/>
        <v>0.0009281126557121256</v>
      </c>
    </row>
    <row r="56" spans="1:19" ht="12.75">
      <c r="A56" s="10" t="s">
        <v>7</v>
      </c>
      <c r="B56" s="14">
        <f t="shared" si="8"/>
        <v>0.027693675196194867</v>
      </c>
      <c r="C56" s="14">
        <f aca="true" t="shared" si="17" ref="C56:M56">C16/C$30</f>
        <v>0.023877033493438896</v>
      </c>
      <c r="D56" s="14">
        <f t="shared" si="17"/>
        <v>0.021907261886163768</v>
      </c>
      <c r="E56" s="14">
        <f t="shared" si="17"/>
        <v>0.031221476266150443</v>
      </c>
      <c r="F56" s="14">
        <f t="shared" si="17"/>
        <v>0.034196151416558296</v>
      </c>
      <c r="G56" s="14">
        <f t="shared" si="17"/>
        <v>0.02795976833959715</v>
      </c>
      <c r="H56" s="14">
        <f t="shared" si="17"/>
        <v>0.026763465229276945</v>
      </c>
      <c r="I56" s="14">
        <f t="shared" si="17"/>
        <v>0.020730107218126532</v>
      </c>
      <c r="J56" s="14">
        <f t="shared" si="17"/>
        <v>0.023088329644907524</v>
      </c>
      <c r="K56" s="14">
        <f t="shared" si="17"/>
        <v>0.02472609843436944</v>
      </c>
      <c r="L56" s="14">
        <f t="shared" si="17"/>
        <v>0.013455790188367447</v>
      </c>
      <c r="M56" s="14">
        <f t="shared" si="17"/>
        <v>0.01305873591656926</v>
      </c>
      <c r="N56" s="14">
        <f t="shared" si="6"/>
        <v>0.012118922466513159</v>
      </c>
      <c r="O56" s="14">
        <f t="shared" si="6"/>
        <v>0.012439104363983699</v>
      </c>
      <c r="P56" s="14">
        <f t="shared" si="6"/>
        <v>0.013259622114636618</v>
      </c>
      <c r="Q56" s="14">
        <f t="shared" si="7"/>
        <v>0.011466406110883029</v>
      </c>
      <c r="R56" s="14">
        <f t="shared" si="7"/>
        <v>0.009473699864517468</v>
      </c>
      <c r="S56" s="14">
        <f t="shared" si="7"/>
        <v>0.010216107242548386</v>
      </c>
    </row>
    <row r="57" spans="1:19" ht="12.75">
      <c r="A57" s="10" t="s">
        <v>8</v>
      </c>
      <c r="B57" s="14">
        <f t="shared" si="8"/>
        <v>0.0007104435525938956</v>
      </c>
      <c r="C57" s="14">
        <f aca="true" t="shared" si="18" ref="C57:M57">C17/C$30</f>
        <v>0.0007443913767866161</v>
      </c>
      <c r="D57" s="14">
        <f t="shared" si="18"/>
        <v>0.008183377389110479</v>
      </c>
      <c r="E57" s="14">
        <f t="shared" si="18"/>
        <v>0.0009868199227583648</v>
      </c>
      <c r="F57" s="14">
        <f t="shared" si="18"/>
        <v>0.000854095991229858</v>
      </c>
      <c r="G57" s="14">
        <f t="shared" si="18"/>
        <v>0.000726775967886095</v>
      </c>
      <c r="H57" s="14">
        <f t="shared" si="18"/>
        <v>0.0005425084836531127</v>
      </c>
      <c r="I57" s="14">
        <f t="shared" si="18"/>
        <v>0.000491205437641729</v>
      </c>
      <c r="J57" s="14">
        <f t="shared" si="18"/>
        <v>0.0003617990646477872</v>
      </c>
      <c r="K57" s="14">
        <f t="shared" si="18"/>
        <v>0.000352755220810566</v>
      </c>
      <c r="L57" s="14">
        <f t="shared" si="18"/>
        <v>0.0003596284397078217</v>
      </c>
      <c r="M57" s="14">
        <f t="shared" si="18"/>
        <v>0.0003862999836564428</v>
      </c>
      <c r="N57" s="14">
        <f t="shared" si="6"/>
        <v>0.0004255769303245554</v>
      </c>
      <c r="O57" s="14">
        <f t="shared" si="6"/>
        <v>0.0004589155988800383</v>
      </c>
      <c r="P57" s="14">
        <f t="shared" si="6"/>
        <v>0.0004895683299106392</v>
      </c>
      <c r="Q57" s="14">
        <f t="shared" si="7"/>
        <v>0.0005170606157433378</v>
      </c>
      <c r="R57" s="14">
        <f t="shared" si="7"/>
        <v>0.0005437824340358861</v>
      </c>
      <c r="S57" s="14">
        <f t="shared" si="7"/>
        <v>0.0005053662236656033</v>
      </c>
    </row>
    <row r="58" spans="1:19" ht="12.75">
      <c r="A58" s="10" t="s">
        <v>9</v>
      </c>
      <c r="B58" s="14">
        <f t="shared" si="8"/>
        <v>0.009351219281189947</v>
      </c>
      <c r="C58" s="14">
        <f aca="true" t="shared" si="19" ref="C58:M58">C18/C$30</f>
        <v>0.010762390990892897</v>
      </c>
      <c r="D58" s="14">
        <f t="shared" si="19"/>
        <v>0.012259051765149052</v>
      </c>
      <c r="E58" s="14">
        <f t="shared" si="19"/>
        <v>0.008839821960336296</v>
      </c>
      <c r="F58" s="14">
        <f t="shared" si="19"/>
        <v>0.009122252450083818</v>
      </c>
      <c r="G58" s="14">
        <f t="shared" si="19"/>
        <v>0.009374407950866227</v>
      </c>
      <c r="H58" s="14">
        <f t="shared" si="19"/>
        <v>0.013597754471893934</v>
      </c>
      <c r="I58" s="14">
        <f t="shared" si="19"/>
        <v>0.015663232061345154</v>
      </c>
      <c r="J58" s="14">
        <f t="shared" si="19"/>
        <v>0.01842646353297103</v>
      </c>
      <c r="K58" s="14">
        <f t="shared" si="19"/>
        <v>0.01648331095779167</v>
      </c>
      <c r="L58" s="14">
        <f t="shared" si="19"/>
        <v>0.015864951707449056</v>
      </c>
      <c r="M58" s="14">
        <f t="shared" si="19"/>
        <v>0.01394897544419925</v>
      </c>
      <c r="N58" s="14">
        <f t="shared" si="6"/>
        <v>0.015681098514825735</v>
      </c>
      <c r="O58" s="14">
        <f t="shared" si="6"/>
        <v>0.01801239087261363</v>
      </c>
      <c r="P58" s="14">
        <f t="shared" si="6"/>
        <v>0.010189235884256926</v>
      </c>
      <c r="Q58" s="14">
        <f t="shared" si="7"/>
        <v>0.008176586611183735</v>
      </c>
      <c r="R58" s="14">
        <f t="shared" si="7"/>
        <v>0.005414727353457928</v>
      </c>
      <c r="S58" s="14">
        <f t="shared" si="7"/>
        <v>0.007646493276782037</v>
      </c>
    </row>
    <row r="59" spans="1:19" ht="12.75">
      <c r="A59" s="10" t="s">
        <v>10</v>
      </c>
      <c r="B59" s="14">
        <f t="shared" si="8"/>
        <v>0.013329635670827341</v>
      </c>
      <c r="C59" s="14">
        <f aca="true" t="shared" si="20" ref="C59:M59">C19/C$30</f>
        <v>0.01357871050057966</v>
      </c>
      <c r="D59" s="14">
        <f t="shared" si="20"/>
        <v>0.029793940193838433</v>
      </c>
      <c r="E59" s="14">
        <f t="shared" si="20"/>
        <v>0.01256462004129762</v>
      </c>
      <c r="F59" s="14">
        <f t="shared" si="20"/>
        <v>0.0105080291633899</v>
      </c>
      <c r="G59" s="14">
        <f t="shared" si="20"/>
        <v>0.011495889141011757</v>
      </c>
      <c r="H59" s="14">
        <f t="shared" si="20"/>
        <v>0.014735976434172415</v>
      </c>
      <c r="I59" s="14">
        <f t="shared" si="20"/>
        <v>0.014196560906416095</v>
      </c>
      <c r="J59" s="14">
        <f t="shared" si="20"/>
        <v>0.014389885685143836</v>
      </c>
      <c r="K59" s="14">
        <f t="shared" si="20"/>
        <v>0.015413125050480182</v>
      </c>
      <c r="L59" s="14">
        <f t="shared" si="20"/>
        <v>0.008737171308710674</v>
      </c>
      <c r="M59" s="14">
        <f t="shared" si="20"/>
        <v>0.008513270309193426</v>
      </c>
      <c r="N59" s="14">
        <f t="shared" si="6"/>
        <v>0.008885435081999262</v>
      </c>
      <c r="O59" s="14">
        <f t="shared" si="6"/>
        <v>0.009666776646555</v>
      </c>
      <c r="P59" s="14">
        <f t="shared" si="6"/>
        <v>0.008596489900519018</v>
      </c>
      <c r="Q59" s="14">
        <f t="shared" si="7"/>
        <v>0.006760798475373267</v>
      </c>
      <c r="R59" s="14">
        <f t="shared" si="7"/>
        <v>0.004500936676240153</v>
      </c>
      <c r="S59" s="14">
        <f t="shared" si="7"/>
        <v>0.006917176760573219</v>
      </c>
    </row>
    <row r="60" spans="1:19" ht="12.75">
      <c r="A60" s="10" t="s">
        <v>11</v>
      </c>
      <c r="B60" s="14">
        <f t="shared" si="8"/>
        <v>0.016261449954157473</v>
      </c>
      <c r="C60" s="14">
        <f aca="true" t="shared" si="21" ref="C60:M60">C20/C$30</f>
        <v>0.013228622513006187</v>
      </c>
      <c r="D60" s="14">
        <f t="shared" si="21"/>
        <v>0.009121415360101625</v>
      </c>
      <c r="E60" s="14">
        <f t="shared" si="21"/>
        <v>0.013794576426720466</v>
      </c>
      <c r="F60" s="14">
        <f t="shared" si="21"/>
        <v>0.017132669419473893</v>
      </c>
      <c r="G60" s="14">
        <f t="shared" si="21"/>
        <v>0.014862756102870793</v>
      </c>
      <c r="H60" s="14">
        <f t="shared" si="21"/>
        <v>0.014720596237215717</v>
      </c>
      <c r="I60" s="14">
        <f t="shared" si="21"/>
        <v>0.01610143497743751</v>
      </c>
      <c r="J60" s="14">
        <f t="shared" si="21"/>
        <v>0.013802608865661238</v>
      </c>
      <c r="K60" s="14">
        <f t="shared" si="21"/>
        <v>0.01493569667732032</v>
      </c>
      <c r="L60" s="14">
        <f t="shared" si="21"/>
        <v>0.004910548202346948</v>
      </c>
      <c r="M60" s="14">
        <f t="shared" si="21"/>
        <v>0.004775767357351009</v>
      </c>
      <c r="N60" s="14">
        <f t="shared" si="6"/>
        <v>0.004845709212812623</v>
      </c>
      <c r="O60" s="14">
        <f t="shared" si="6"/>
        <v>0.005190781845445688</v>
      </c>
      <c r="P60" s="14">
        <f t="shared" si="6"/>
        <v>0.005338245564512126</v>
      </c>
      <c r="Q60" s="14">
        <f t="shared" si="7"/>
        <v>0.00513222966394272</v>
      </c>
      <c r="R60" s="14">
        <f t="shared" si="7"/>
        <v>0.004325803266839662</v>
      </c>
      <c r="S60" s="14">
        <f t="shared" si="7"/>
        <v>0.003955999588701611</v>
      </c>
    </row>
    <row r="61" spans="1:19" ht="12.75">
      <c r="A61" s="10" t="s">
        <v>12</v>
      </c>
      <c r="B61" s="14">
        <f t="shared" si="8"/>
        <v>0.005773483880866931</v>
      </c>
      <c r="C61" s="14">
        <f aca="true" t="shared" si="22" ref="C61:M61">C21/C$30</f>
        <v>0.006716618070976726</v>
      </c>
      <c r="D61" s="14">
        <f t="shared" si="22"/>
        <v>0.004834400842038866</v>
      </c>
      <c r="E61" s="14">
        <f t="shared" si="22"/>
        <v>0.005839391361584992</v>
      </c>
      <c r="F61" s="14">
        <f t="shared" si="22"/>
        <v>0.011299215254638268</v>
      </c>
      <c r="G61" s="14">
        <f t="shared" si="22"/>
        <v>0.008612245628684677</v>
      </c>
      <c r="H61" s="14">
        <f t="shared" si="22"/>
        <v>0.007922636569837188</v>
      </c>
      <c r="I61" s="14">
        <f t="shared" si="22"/>
        <v>0.0022861924877791914</v>
      </c>
      <c r="J61" s="14">
        <f t="shared" si="22"/>
        <v>0.0015794943100040663</v>
      </c>
      <c r="K61" s="14">
        <f t="shared" si="22"/>
        <v>0.0019395868496079887</v>
      </c>
      <c r="L61" s="14">
        <f t="shared" si="22"/>
        <v>0.00271186136775189</v>
      </c>
      <c r="M61" s="14">
        <f t="shared" si="22"/>
        <v>0.003563906509645356</v>
      </c>
      <c r="N61" s="14">
        <f t="shared" si="6"/>
        <v>0.0037872085998116134</v>
      </c>
      <c r="O61" s="14">
        <f t="shared" si="6"/>
        <v>0.004068619697492837</v>
      </c>
      <c r="P61" s="14">
        <f t="shared" si="6"/>
        <v>0.009574790538389784</v>
      </c>
      <c r="Q61" s="14">
        <f t="shared" si="7"/>
        <v>0.00808780344105413</v>
      </c>
      <c r="R61" s="14">
        <f t="shared" si="7"/>
        <v>0.004926817778603801</v>
      </c>
      <c r="S61" s="14">
        <f t="shared" si="7"/>
        <v>0.004243813483751801</v>
      </c>
    </row>
    <row r="62" spans="1:19" ht="12.75">
      <c r="A62" s="11" t="s">
        <v>13</v>
      </c>
      <c r="B62" s="14">
        <f t="shared" si="8"/>
        <v>0.04677163437324917</v>
      </c>
      <c r="C62" s="14">
        <f aca="true" t="shared" si="23" ref="C62:M62">C22/C$30</f>
        <v>0.04247696273599283</v>
      </c>
      <c r="D62" s="14">
        <f t="shared" si="23"/>
        <v>0.016347628788541214</v>
      </c>
      <c r="E62" s="14">
        <f t="shared" si="23"/>
        <v>0.034445341953538905</v>
      </c>
      <c r="F62" s="14">
        <f t="shared" si="23"/>
        <v>0.043335498418137476</v>
      </c>
      <c r="G62" s="14">
        <f t="shared" si="23"/>
        <v>0.03778706618458565</v>
      </c>
      <c r="H62" s="14">
        <f t="shared" si="23"/>
        <v>0.03475487574800574</v>
      </c>
      <c r="I62" s="14">
        <f t="shared" si="23"/>
        <v>0.0235451091038318</v>
      </c>
      <c r="J62" s="14">
        <f t="shared" si="23"/>
        <v>0.022045446384116495</v>
      </c>
      <c r="K62" s="14">
        <f t="shared" si="23"/>
        <v>0.01947909346051833</v>
      </c>
      <c r="L62" s="14">
        <f t="shared" si="23"/>
        <v>0.01666434761315446</v>
      </c>
      <c r="M62" s="14">
        <f t="shared" si="23"/>
        <v>0.019562723838246514</v>
      </c>
      <c r="N62" s="14">
        <f t="shared" si="6"/>
        <v>0.014766720059316542</v>
      </c>
      <c r="O62" s="14">
        <f t="shared" si="6"/>
        <v>0.016874922506805057</v>
      </c>
      <c r="P62" s="14">
        <f t="shared" si="6"/>
        <v>0.013307128995562129</v>
      </c>
      <c r="Q62" s="14">
        <f t="shared" si="7"/>
        <v>0.011745491218726384</v>
      </c>
      <c r="R62" s="14">
        <f t="shared" si="7"/>
        <v>0.010712139986398661</v>
      </c>
      <c r="S62" s="14">
        <f t="shared" si="7"/>
        <v>0.011913583339648011</v>
      </c>
    </row>
    <row r="63" spans="1:19" ht="12.75">
      <c r="A63" s="10" t="s">
        <v>14</v>
      </c>
      <c r="B63" s="14">
        <f t="shared" si="8"/>
        <v>0.0020316267271165184</v>
      </c>
      <c r="C63" s="14">
        <f aca="true" t="shared" si="24" ref="C63:M63">C23/C$30</f>
        <v>0.0020912542421278393</v>
      </c>
      <c r="D63" s="14">
        <f t="shared" si="24"/>
        <v>0.002312797248978743</v>
      </c>
      <c r="E63" s="14">
        <f t="shared" si="24"/>
        <v>0.0019507074649495397</v>
      </c>
      <c r="F63" s="14">
        <f t="shared" si="24"/>
        <v>0.0013011004012466949</v>
      </c>
      <c r="G63" s="14">
        <f t="shared" si="24"/>
        <v>0.0011135683290282076</v>
      </c>
      <c r="H63" s="14">
        <f t="shared" si="24"/>
        <v>0.0010933921836490102</v>
      </c>
      <c r="I63" s="14">
        <f t="shared" si="24"/>
        <v>0.0011393714459958845</v>
      </c>
      <c r="J63" s="14">
        <f t="shared" si="24"/>
        <v>0.0008883325045696633</v>
      </c>
      <c r="K63" s="14">
        <f t="shared" si="24"/>
        <v>0.0008280903261257947</v>
      </c>
      <c r="L63" s="14">
        <f t="shared" si="24"/>
        <v>0.0007437881775846208</v>
      </c>
      <c r="M63" s="14">
        <f t="shared" si="24"/>
        <v>0.0007357762506663324</v>
      </c>
      <c r="N63" s="14">
        <f t="shared" si="6"/>
        <v>0.0007260307197669033</v>
      </c>
      <c r="O63" s="14">
        <f t="shared" si="6"/>
        <v>0.0007812712373772356</v>
      </c>
      <c r="P63" s="14">
        <f t="shared" si="6"/>
        <v>0.0007943522321808696</v>
      </c>
      <c r="Q63" s="14">
        <f t="shared" si="7"/>
        <v>0.0008534570916867367</v>
      </c>
      <c r="R63" s="14">
        <f t="shared" si="7"/>
        <v>0.0007690767455662841</v>
      </c>
      <c r="S63" s="14">
        <f t="shared" si="7"/>
        <v>0.0007171162500714176</v>
      </c>
    </row>
    <row r="64" spans="1:19" ht="12.75">
      <c r="A64" s="10" t="s">
        <v>15</v>
      </c>
      <c r="B64" s="14">
        <f t="shared" si="8"/>
        <v>0.00501999115820182</v>
      </c>
      <c r="C64" s="14">
        <f aca="true" t="shared" si="25" ref="C64:M64">C24/C$30</f>
        <v>0.0058899781224942376</v>
      </c>
      <c r="D64" s="14">
        <f t="shared" si="25"/>
        <v>0.01193118759499707</v>
      </c>
      <c r="E64" s="14">
        <f t="shared" si="25"/>
        <v>0.006032071514840082</v>
      </c>
      <c r="F64" s="14">
        <f t="shared" si="25"/>
        <v>0.009334084872128669</v>
      </c>
      <c r="G64" s="14">
        <f t="shared" si="25"/>
        <v>0.01629859388327771</v>
      </c>
      <c r="H64" s="14">
        <f t="shared" si="25"/>
        <v>0.012300836841016781</v>
      </c>
      <c r="I64" s="14">
        <f t="shared" si="25"/>
        <v>0.00840217903678582</v>
      </c>
      <c r="J64" s="14">
        <f t="shared" si="25"/>
        <v>0.011062993387073679</v>
      </c>
      <c r="K64" s="14">
        <f t="shared" si="25"/>
        <v>0.002409176107891532</v>
      </c>
      <c r="L64" s="14">
        <f t="shared" si="25"/>
        <v>0.002162958731043589</v>
      </c>
      <c r="M64" s="14">
        <f t="shared" si="25"/>
        <v>0.0019271228175990463</v>
      </c>
      <c r="N64" s="14">
        <f t="shared" si="6"/>
        <v>0.0018668072853781383</v>
      </c>
      <c r="O64" s="14">
        <f t="shared" si="6"/>
        <v>0.0033657042170600632</v>
      </c>
      <c r="P64" s="14">
        <f t="shared" si="6"/>
        <v>0.0020652750664882187</v>
      </c>
      <c r="Q64" s="14">
        <f t="shared" si="7"/>
        <v>0.0026468514326912383</v>
      </c>
      <c r="R64" s="14">
        <f t="shared" si="7"/>
        <v>0.0017601614633006816</v>
      </c>
      <c r="S64" s="14">
        <f t="shared" si="7"/>
        <v>0.0017916270089526588</v>
      </c>
    </row>
    <row r="65" spans="1:19" ht="12.75">
      <c r="A65" s="11" t="s">
        <v>16</v>
      </c>
      <c r="B65" s="14">
        <f t="shared" si="8"/>
        <v>0.0006875609744813047</v>
      </c>
      <c r="C65" s="14">
        <f aca="true" t="shared" si="26" ref="C65:M65">C25/C$30</f>
        <v>0.0008767711826740606</v>
      </c>
      <c r="D65" s="14">
        <f t="shared" si="26"/>
        <v>0.0008694999158218281</v>
      </c>
      <c r="E65" s="14">
        <f t="shared" si="26"/>
        <v>0.0007362036065551251</v>
      </c>
      <c r="F65" s="14">
        <f t="shared" si="26"/>
        <v>0.0006813602155858602</v>
      </c>
      <c r="G65" s="14">
        <f t="shared" si="26"/>
        <v>0.000681388888987624</v>
      </c>
      <c r="H65" s="14">
        <f t="shared" si="26"/>
        <v>0.0006853800268829273</v>
      </c>
      <c r="I65" s="14">
        <f t="shared" si="26"/>
        <v>0.0006431947373674553</v>
      </c>
      <c r="J65" s="14">
        <f t="shared" si="26"/>
        <v>0.00048318426787990673</v>
      </c>
      <c r="K65" s="14">
        <f t="shared" si="26"/>
        <v>0.0004640740171184297</v>
      </c>
      <c r="L65" s="14">
        <f t="shared" si="26"/>
        <v>0.0004361775218256782</v>
      </c>
      <c r="M65" s="14">
        <f t="shared" si="26"/>
        <v>0.000414611824115477</v>
      </c>
      <c r="N65" s="14">
        <f t="shared" si="6"/>
        <v>0.00033920104614951934</v>
      </c>
      <c r="O65" s="14">
        <f t="shared" si="6"/>
        <v>0.00040467597322682835</v>
      </c>
      <c r="P65" s="14">
        <f t="shared" si="6"/>
        <v>0.0004046935847122203</v>
      </c>
      <c r="Q65" s="14">
        <f t="shared" si="7"/>
        <v>0.0004094715564188959</v>
      </c>
      <c r="R65" s="14">
        <f t="shared" si="7"/>
        <v>0.00038401113334198716</v>
      </c>
      <c r="S65" s="14">
        <f t="shared" si="7"/>
        <v>0.00042175549947944414</v>
      </c>
    </row>
    <row r="66" spans="1:19" ht="12.75">
      <c r="A66" s="11" t="s">
        <v>17</v>
      </c>
      <c r="B66" s="14">
        <f t="shared" si="8"/>
        <v>0.002263547469208573</v>
      </c>
      <c r="C66" s="14">
        <f aca="true" t="shared" si="27" ref="C66:M66">C26/C$30</f>
        <v>0.0027755342301019567</v>
      </c>
      <c r="D66" s="14">
        <f t="shared" si="27"/>
        <v>0.35527633631773153</v>
      </c>
      <c r="E66" s="14">
        <f t="shared" si="27"/>
        <v>0.003820808428961421</v>
      </c>
      <c r="F66" s="14">
        <f t="shared" si="27"/>
        <v>0.006061135386287097</v>
      </c>
      <c r="G66" s="14">
        <f t="shared" si="27"/>
        <v>0.005802766963046861</v>
      </c>
      <c r="H66" s="14">
        <f t="shared" si="27"/>
        <v>0.005883362273351151</v>
      </c>
      <c r="I66" s="14">
        <f t="shared" si="27"/>
        <v>0.004410979503728437</v>
      </c>
      <c r="J66" s="14">
        <f t="shared" si="27"/>
        <v>0.003581509584186854</v>
      </c>
      <c r="K66" s="14">
        <f t="shared" si="27"/>
        <v>0.001760562467792063</v>
      </c>
      <c r="L66" s="14">
        <f t="shared" si="27"/>
        <v>0.0021447586356567534</v>
      </c>
      <c r="M66" s="14">
        <f t="shared" si="27"/>
        <v>0.0013526724864979585</v>
      </c>
      <c r="N66" s="14">
        <f t="shared" si="6"/>
        <v>0.001431076723856912</v>
      </c>
      <c r="O66" s="14">
        <f t="shared" si="6"/>
        <v>0.001533753373448754</v>
      </c>
      <c r="P66" s="14">
        <f t="shared" si="6"/>
        <v>0.001497841624210731</v>
      </c>
      <c r="Q66" s="14">
        <f t="shared" si="7"/>
        <v>0.0013072455074510654</v>
      </c>
      <c r="R66" s="14">
        <f t="shared" si="7"/>
        <v>0.0013920674940980423</v>
      </c>
      <c r="S66" s="14">
        <f t="shared" si="7"/>
        <v>0.0015658234549796447</v>
      </c>
    </row>
    <row r="67" spans="1:19" ht="12.75">
      <c r="A67" s="10" t="s">
        <v>18</v>
      </c>
      <c r="B67" s="14">
        <f t="shared" si="8"/>
        <v>0.03862713603034022</v>
      </c>
      <c r="C67" s="14">
        <f aca="true" t="shared" si="28" ref="C67:M67">C27/C$30</f>
        <v>0.027560209810902528</v>
      </c>
      <c r="D67" s="14">
        <f t="shared" si="28"/>
        <v>0.03653407928270983</v>
      </c>
      <c r="E67" s="14">
        <f t="shared" si="28"/>
        <v>0.024241632142449038</v>
      </c>
      <c r="F67" s="14">
        <f t="shared" si="28"/>
        <v>0.02394903707530954</v>
      </c>
      <c r="G67" s="14">
        <f t="shared" si="28"/>
        <v>0.02854401489798404</v>
      </c>
      <c r="H67" s="14">
        <f t="shared" si="28"/>
        <v>0.028716051142916126</v>
      </c>
      <c r="I67" s="14">
        <f t="shared" si="28"/>
        <v>0.027782898299214757</v>
      </c>
      <c r="J67" s="14">
        <f t="shared" si="28"/>
        <v>0.024415938741377437</v>
      </c>
      <c r="K67" s="14">
        <f t="shared" si="28"/>
        <v>0.02603038938010367</v>
      </c>
      <c r="L67" s="14">
        <f t="shared" si="28"/>
        <v>0.031324679782538715</v>
      </c>
      <c r="M67" s="14">
        <f t="shared" si="28"/>
        <v>0.02751345199920998</v>
      </c>
      <c r="N67" s="14">
        <f t="shared" si="6"/>
        <v>0.01788827476519253</v>
      </c>
      <c r="O67" s="14">
        <f t="shared" si="6"/>
        <v>0.014711258283396712</v>
      </c>
      <c r="P67" s="14">
        <f t="shared" si="6"/>
        <v>0.012148510303301911</v>
      </c>
      <c r="Q67" s="14">
        <f t="shared" si="7"/>
        <v>0.011955734205025138</v>
      </c>
      <c r="R67" s="14">
        <f t="shared" si="7"/>
        <v>0.00883027537272427</v>
      </c>
      <c r="S67" s="14">
        <f t="shared" si="7"/>
        <v>0.008410465572486382</v>
      </c>
    </row>
    <row r="68" spans="1:19" ht="12.75">
      <c r="A68" s="10" t="s">
        <v>19</v>
      </c>
      <c r="B68" s="14">
        <f t="shared" si="8"/>
        <v>0.0009730809927441009</v>
      </c>
      <c r="C68" s="14">
        <f aca="true" t="shared" si="29" ref="C68:M68">C28/C$30</f>
        <v>0.0009488720817976461</v>
      </c>
      <c r="D68" s="14">
        <f t="shared" si="29"/>
        <v>0.33589702082394374</v>
      </c>
      <c r="E68" s="14">
        <f t="shared" si="29"/>
        <v>0.0010689003440916606</v>
      </c>
      <c r="F68" s="14">
        <f t="shared" si="29"/>
        <v>0.0010542011608531785</v>
      </c>
      <c r="G68" s="14">
        <f t="shared" si="29"/>
        <v>0.0010221201957550906</v>
      </c>
      <c r="H68" s="14">
        <f t="shared" si="29"/>
        <v>0.0008924883609021211</v>
      </c>
      <c r="I68" s="14">
        <f t="shared" si="29"/>
        <v>0.000949220330754608</v>
      </c>
      <c r="J68" s="14">
        <f t="shared" si="29"/>
        <v>0.0007582095345383135</v>
      </c>
      <c r="K68" s="14">
        <f t="shared" si="29"/>
        <v>0.0006948392293748772</v>
      </c>
      <c r="L68" s="14">
        <f t="shared" si="29"/>
        <v>0.0005746278384382796</v>
      </c>
      <c r="M68" s="14">
        <f t="shared" si="29"/>
        <v>0.0005737540644333229</v>
      </c>
      <c r="N68" s="14">
        <f t="shared" si="6"/>
        <v>0.0006450531418168636</v>
      </c>
      <c r="O68" s="14">
        <f t="shared" si="6"/>
        <v>0.0007014648725773603</v>
      </c>
      <c r="P68" s="14">
        <f t="shared" si="6"/>
        <v>0.0007027718182456024</v>
      </c>
      <c r="Q68" s="14">
        <f t="shared" si="7"/>
        <v>0.0006710173283290638</v>
      </c>
      <c r="R68" s="14">
        <f t="shared" si="7"/>
        <v>0.0005842025276518591</v>
      </c>
      <c r="S68" s="14">
        <f t="shared" si="7"/>
        <v>0.0006411799774805557</v>
      </c>
    </row>
    <row r="69" spans="1:19" ht="12.75">
      <c r="A69" s="5" t="s">
        <v>27</v>
      </c>
      <c r="B69" s="14">
        <f t="shared" si="8"/>
        <v>0</v>
      </c>
      <c r="C69" s="14">
        <f aca="true" t="shared" si="30" ref="C69:M69">C29/C$30</f>
        <v>0</v>
      </c>
      <c r="D69" s="14">
        <f t="shared" si="30"/>
        <v>0</v>
      </c>
      <c r="E69" s="14">
        <f t="shared" si="30"/>
        <v>0</v>
      </c>
      <c r="F69" s="14">
        <f t="shared" si="30"/>
        <v>0</v>
      </c>
      <c r="G69" s="14">
        <f t="shared" si="30"/>
        <v>0</v>
      </c>
      <c r="H69" s="14">
        <f t="shared" si="30"/>
        <v>0</v>
      </c>
      <c r="I69" s="14">
        <f t="shared" si="30"/>
        <v>0</v>
      </c>
      <c r="J69" s="14">
        <f t="shared" si="30"/>
        <v>0</v>
      </c>
      <c r="K69" s="14">
        <f t="shared" si="30"/>
        <v>0.00046377709969365905</v>
      </c>
      <c r="L69" s="14">
        <f t="shared" si="30"/>
        <v>0.000511136117169386</v>
      </c>
      <c r="M69" s="14">
        <f t="shared" si="30"/>
        <v>0.0006140100597069005</v>
      </c>
      <c r="N69" s="14">
        <f t="shared" si="6"/>
        <v>0.0006232950699944515</v>
      </c>
      <c r="O69" s="14">
        <f t="shared" si="6"/>
        <v>0.0006439329049936211</v>
      </c>
      <c r="P69" s="14">
        <f t="shared" si="6"/>
        <v>0.0007120260016072101</v>
      </c>
      <c r="Q69" s="14">
        <f t="shared" si="7"/>
        <v>0.0006917745323917496</v>
      </c>
      <c r="R69" s="14">
        <f t="shared" si="7"/>
        <v>0.0006918517390754476</v>
      </c>
      <c r="S69" s="14">
        <f t="shared" si="7"/>
        <v>0.0008511684471621604</v>
      </c>
    </row>
    <row r="70" spans="1:19" ht="12.75">
      <c r="A70" s="42" t="s">
        <v>57</v>
      </c>
      <c r="B70" s="21">
        <f t="shared" si="8"/>
        <v>1</v>
      </c>
      <c r="C70" s="21">
        <f aca="true" t="shared" si="31" ref="C70:M70">C30/C$30</f>
        <v>1</v>
      </c>
      <c r="D70" s="21">
        <f t="shared" si="31"/>
        <v>1</v>
      </c>
      <c r="E70" s="21">
        <f t="shared" si="31"/>
        <v>1</v>
      </c>
      <c r="F70" s="21">
        <f t="shared" si="31"/>
        <v>1</v>
      </c>
      <c r="G70" s="21">
        <f t="shared" si="31"/>
        <v>1</v>
      </c>
      <c r="H70" s="21">
        <f t="shared" si="31"/>
        <v>1</v>
      </c>
      <c r="I70" s="21">
        <f t="shared" si="31"/>
        <v>1</v>
      </c>
      <c r="J70" s="21">
        <f t="shared" si="31"/>
        <v>1</v>
      </c>
      <c r="K70" s="21">
        <f t="shared" si="31"/>
        <v>1</v>
      </c>
      <c r="L70" s="21">
        <f t="shared" si="31"/>
        <v>1</v>
      </c>
      <c r="M70" s="21">
        <f t="shared" si="31"/>
        <v>1</v>
      </c>
      <c r="N70" s="21">
        <f t="shared" si="6"/>
        <v>1</v>
      </c>
      <c r="O70" s="21">
        <f t="shared" si="6"/>
        <v>1</v>
      </c>
      <c r="P70" s="21">
        <f t="shared" si="6"/>
        <v>1</v>
      </c>
      <c r="Q70" s="21">
        <f t="shared" si="7"/>
        <v>1</v>
      </c>
      <c r="R70" s="21">
        <f t="shared" si="7"/>
        <v>1</v>
      </c>
      <c r="S70" s="21">
        <f t="shared" si="7"/>
        <v>1</v>
      </c>
    </row>
  </sheetData>
  <sheetProtection/>
  <printOptions/>
  <pageMargins left="0.46" right="0.37" top="0.61" bottom="0.81" header="0.5" footer="0.5"/>
  <pageSetup fitToHeight="2" horizontalDpi="300" verticalDpi="300" orientation="landscape" scale="46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09"/>
  <sheetViews>
    <sheetView zoomScalePageLayoutView="0" workbookViewId="0" topLeftCell="A1">
      <selection activeCell="B26" sqref="B26"/>
    </sheetView>
  </sheetViews>
  <sheetFormatPr defaultColWidth="9.140625" defaultRowHeight="12.75"/>
  <cols>
    <col min="2" max="2" width="12.8515625" style="0" bestFit="1" customWidth="1"/>
  </cols>
  <sheetData>
    <row r="1" spans="1:2" ht="12.75">
      <c r="A1" s="35"/>
      <c r="B1" s="35"/>
    </row>
    <row r="2" spans="1:2" ht="12.75">
      <c r="A2" s="35"/>
      <c r="B2" s="35"/>
    </row>
    <row r="3" spans="1:2" ht="12.75">
      <c r="A3" s="35"/>
      <c r="B3" s="35"/>
    </row>
    <row r="4" spans="1:2" ht="12.75">
      <c r="A4" s="35"/>
      <c r="B4" s="35"/>
    </row>
    <row r="5" spans="1:2" ht="12.75">
      <c r="A5" s="35"/>
      <c r="B5" s="35"/>
    </row>
    <row r="6" spans="1:2" ht="12.75">
      <c r="A6" s="35"/>
      <c r="B6" s="35"/>
    </row>
    <row r="7" spans="1:2" ht="12.75">
      <c r="A7" s="35"/>
      <c r="B7" s="35"/>
    </row>
    <row r="8" spans="1:2" ht="12.75">
      <c r="A8" s="35"/>
      <c r="B8" s="35"/>
    </row>
    <row r="9" spans="1:2" ht="12.75">
      <c r="A9" s="35"/>
      <c r="B9" s="35"/>
    </row>
    <row r="10" spans="1:2" ht="12.75">
      <c r="A10" s="35"/>
      <c r="B10" s="35"/>
    </row>
    <row r="11" spans="1:2" ht="12.75">
      <c r="A11" s="35"/>
      <c r="B11" s="35"/>
    </row>
    <row r="12" spans="1:2" ht="12.75">
      <c r="A12" s="35"/>
      <c r="B12" s="35"/>
    </row>
    <row r="13" spans="1:2" ht="12.75">
      <c r="A13" s="35"/>
      <c r="B13" s="35"/>
    </row>
    <row r="14" spans="1:2" ht="12.75">
      <c r="A14" s="35"/>
      <c r="B14" s="35"/>
    </row>
    <row r="15" spans="1:2" ht="12.75">
      <c r="A15" s="35"/>
      <c r="B15" s="35"/>
    </row>
    <row r="16" spans="1:2" ht="12.75">
      <c r="A16" s="35"/>
      <c r="B16" s="35"/>
    </row>
    <row r="17" spans="1:2" ht="12.75">
      <c r="A17" s="35"/>
      <c r="B17" s="35"/>
    </row>
    <row r="18" spans="1:2" ht="12.75">
      <c r="A18" s="35"/>
      <c r="B18" s="35"/>
    </row>
    <row r="19" spans="1:2" ht="12.75">
      <c r="A19" s="35"/>
      <c r="B19" s="35"/>
    </row>
    <row r="20" spans="1:2" ht="12.75">
      <c r="A20" s="35"/>
      <c r="B20" s="35"/>
    </row>
    <row r="21" spans="1:2" ht="12.75">
      <c r="A21" s="35"/>
      <c r="B21" s="35"/>
    </row>
    <row r="22" spans="1:2" ht="12.75">
      <c r="A22" s="35"/>
      <c r="B22" s="35"/>
    </row>
    <row r="23" spans="1:2" ht="12.75">
      <c r="A23" s="35"/>
      <c r="B23" s="35"/>
    </row>
    <row r="24" spans="1:2" ht="12.75">
      <c r="A24" s="35"/>
      <c r="B24" s="35"/>
    </row>
    <row r="25" spans="1:2" ht="12.75">
      <c r="A25" s="35"/>
      <c r="B25" s="35"/>
    </row>
    <row r="26" spans="1:2" ht="12.75">
      <c r="A26" s="35"/>
      <c r="B26" s="35"/>
    </row>
    <row r="27" spans="1:2" ht="12.75">
      <c r="A27" s="35"/>
      <c r="B27" s="35"/>
    </row>
    <row r="28" spans="1:2" ht="12.75">
      <c r="A28" s="35"/>
      <c r="B28" s="35"/>
    </row>
    <row r="29" spans="1:2" ht="12.75">
      <c r="A29" s="35"/>
      <c r="B29" s="35"/>
    </row>
    <row r="30" spans="1:2" ht="12.75">
      <c r="A30" s="35"/>
      <c r="B30" s="35"/>
    </row>
    <row r="31" spans="1:2" ht="12.75">
      <c r="A31" s="35"/>
      <c r="B31" s="35"/>
    </row>
    <row r="32" spans="1:2" ht="12.75">
      <c r="A32" s="35"/>
      <c r="B32" s="35"/>
    </row>
    <row r="33" spans="1:2" ht="12.75">
      <c r="A33" s="35"/>
      <c r="B33" s="35"/>
    </row>
    <row r="34" spans="1:2" ht="12.75">
      <c r="A34" s="35"/>
      <c r="B34" s="35"/>
    </row>
    <row r="35" spans="1:2" ht="12.75">
      <c r="A35" s="35"/>
      <c r="B35" s="35"/>
    </row>
    <row r="36" spans="1:2" ht="12.75">
      <c r="A36" s="35"/>
      <c r="B36" s="35"/>
    </row>
    <row r="37" spans="1:2" ht="12.75">
      <c r="A37" s="35"/>
      <c r="B37" s="35"/>
    </row>
    <row r="38" spans="1:2" ht="12.75">
      <c r="A38" s="35"/>
      <c r="B38" s="35"/>
    </row>
    <row r="39" spans="1:2" ht="12.75">
      <c r="A39" s="35"/>
      <c r="B39" s="35"/>
    </row>
    <row r="40" spans="1:2" ht="12.75">
      <c r="A40" s="35"/>
      <c r="B40" s="35"/>
    </row>
    <row r="41" spans="1:2" ht="12.75">
      <c r="A41" s="35"/>
      <c r="B41" s="35"/>
    </row>
    <row r="42" spans="1:2" ht="12.75">
      <c r="A42" s="35"/>
      <c r="B42" s="35"/>
    </row>
    <row r="43" spans="1:2" ht="12.75">
      <c r="A43" s="35"/>
      <c r="B43" s="35"/>
    </row>
    <row r="44" spans="1:2" ht="12.75">
      <c r="A44" s="35"/>
      <c r="B44" s="35"/>
    </row>
    <row r="45" spans="1:2" ht="12.75">
      <c r="A45" s="35"/>
      <c r="B45" s="35"/>
    </row>
    <row r="46" spans="1:2" ht="12.75">
      <c r="A46" s="35"/>
      <c r="B46" s="35"/>
    </row>
    <row r="47" spans="1:2" ht="12.75">
      <c r="A47" s="35"/>
      <c r="B47" s="35"/>
    </row>
    <row r="48" spans="1:2" ht="12.75">
      <c r="A48" s="35"/>
      <c r="B48" s="35"/>
    </row>
    <row r="49" spans="1:2" ht="12.75">
      <c r="A49" s="35"/>
      <c r="B49" s="35"/>
    </row>
    <row r="50" spans="1:2" ht="12.75">
      <c r="A50" s="35"/>
      <c r="B50" s="35"/>
    </row>
    <row r="51" spans="1:2" ht="12.75">
      <c r="A51" s="35"/>
      <c r="B51" s="35"/>
    </row>
    <row r="52" spans="1:2" ht="12.75">
      <c r="A52" s="35"/>
      <c r="B52" s="35"/>
    </row>
    <row r="53" spans="1:2" ht="12.75">
      <c r="A53" s="35"/>
      <c r="B53" s="35"/>
    </row>
    <row r="54" spans="1:2" ht="12.75">
      <c r="A54" s="35"/>
      <c r="B54" s="35"/>
    </row>
    <row r="55" spans="1:2" ht="12.75">
      <c r="A55" s="35"/>
      <c r="B55" s="35"/>
    </row>
    <row r="56" spans="1:2" ht="12.75">
      <c r="A56" s="35"/>
      <c r="B56" s="35"/>
    </row>
    <row r="57" spans="1:2" ht="12.75">
      <c r="A57" s="35"/>
      <c r="B57" s="35"/>
    </row>
    <row r="58" spans="1:2" ht="12.75">
      <c r="A58" s="35"/>
      <c r="B58" s="35"/>
    </row>
    <row r="59" spans="1:2" ht="12.75">
      <c r="A59" s="35"/>
      <c r="B59" s="35"/>
    </row>
    <row r="60" spans="1:2" ht="12.75">
      <c r="A60" s="35"/>
      <c r="B60" s="35"/>
    </row>
    <row r="61" spans="1:2" ht="12.75">
      <c r="A61" s="35"/>
      <c r="B61" s="35"/>
    </row>
    <row r="62" spans="1:2" ht="12.75">
      <c r="A62" s="35"/>
      <c r="B62" s="35"/>
    </row>
    <row r="63" spans="1:2" ht="12.75">
      <c r="A63" s="35"/>
      <c r="B63" s="35"/>
    </row>
    <row r="64" spans="1:2" ht="12.75">
      <c r="A64" s="35"/>
      <c r="B64" s="35"/>
    </row>
    <row r="65" spans="1:2" ht="12.75">
      <c r="A65" s="35"/>
      <c r="B65" s="35"/>
    </row>
    <row r="66" spans="1:2" ht="12.75">
      <c r="A66" s="35"/>
      <c r="B66" s="35"/>
    </row>
    <row r="67" spans="1:2" ht="12.75">
      <c r="A67" s="35"/>
      <c r="B67" s="35"/>
    </row>
    <row r="68" spans="1:2" ht="12.75">
      <c r="A68" s="35"/>
      <c r="B68" s="35"/>
    </row>
    <row r="69" spans="1:2" ht="12.75">
      <c r="A69" s="35"/>
      <c r="B69" s="35"/>
    </row>
    <row r="70" spans="1:2" ht="12.75">
      <c r="A70" s="35"/>
      <c r="B70" s="35"/>
    </row>
    <row r="71" spans="1:2" ht="12.75">
      <c r="A71" s="35"/>
      <c r="B71" s="35"/>
    </row>
    <row r="72" spans="1:2" ht="12.75">
      <c r="A72" s="35"/>
      <c r="B72" s="35"/>
    </row>
    <row r="73" spans="1:2" ht="12.75">
      <c r="A73" s="35"/>
      <c r="B73" s="35"/>
    </row>
    <row r="74" spans="1:2" ht="12.75">
      <c r="A74" s="35"/>
      <c r="B74" s="35"/>
    </row>
    <row r="75" spans="1:2" ht="12.75">
      <c r="A75" s="35"/>
      <c r="B75" s="35"/>
    </row>
    <row r="76" spans="1:2" ht="12.75">
      <c r="A76" s="35"/>
      <c r="B76" s="35"/>
    </row>
    <row r="77" spans="1:2" ht="12.75">
      <c r="A77" s="35"/>
      <c r="B77" s="35"/>
    </row>
    <row r="78" spans="1:2" ht="12.75">
      <c r="A78" s="35"/>
      <c r="B78" s="35"/>
    </row>
    <row r="79" spans="1:2" ht="12.75">
      <c r="A79" s="35"/>
      <c r="B79" s="35"/>
    </row>
    <row r="80" spans="1:2" ht="12.75">
      <c r="A80" s="35"/>
      <c r="B80" s="35"/>
    </row>
    <row r="81" spans="1:2" ht="12.75">
      <c r="A81" s="35"/>
      <c r="B81" s="35"/>
    </row>
    <row r="82" spans="1:2" ht="12.75">
      <c r="A82" s="35"/>
      <c r="B82" s="35"/>
    </row>
    <row r="83" spans="1:2" ht="12.75">
      <c r="A83" s="35"/>
      <c r="B83" s="35"/>
    </row>
    <row r="84" spans="1:2" ht="12.75">
      <c r="A84" s="35"/>
      <c r="B84" s="35"/>
    </row>
    <row r="85" spans="1:2" ht="12.75">
      <c r="A85" s="35"/>
      <c r="B85" s="35"/>
    </row>
    <row r="86" spans="1:2" ht="12.75">
      <c r="A86" s="35"/>
      <c r="B86" s="35"/>
    </row>
    <row r="87" spans="1:2" ht="12.75">
      <c r="A87" s="35"/>
      <c r="B87" s="35"/>
    </row>
    <row r="88" spans="1:2" ht="12.75">
      <c r="A88" s="35"/>
      <c r="B88" s="35"/>
    </row>
    <row r="89" spans="1:2" ht="12.75">
      <c r="A89" s="35"/>
      <c r="B89" s="35"/>
    </row>
    <row r="90" spans="1:2" ht="12.75">
      <c r="A90" s="35"/>
      <c r="B90" s="35"/>
    </row>
    <row r="91" spans="1:2" ht="12.75">
      <c r="A91" s="35"/>
      <c r="B91" s="35"/>
    </row>
    <row r="92" spans="1:2" ht="12.75">
      <c r="A92" s="35"/>
      <c r="B92" s="35"/>
    </row>
    <row r="93" spans="1:2" ht="12.75">
      <c r="A93" s="35"/>
      <c r="B93" s="35"/>
    </row>
    <row r="94" spans="1:2" ht="12.75">
      <c r="A94" s="35"/>
      <c r="B94" s="35"/>
    </row>
    <row r="95" spans="1:2" ht="12.75">
      <c r="A95" s="35"/>
      <c r="B95" s="35"/>
    </row>
    <row r="96" spans="1:2" ht="12.75">
      <c r="A96" s="35"/>
      <c r="B96" s="35"/>
    </row>
    <row r="97" spans="1:2" ht="12.75">
      <c r="A97" s="35"/>
      <c r="B97" s="35"/>
    </row>
    <row r="98" spans="1:2" ht="12.75">
      <c r="A98" s="35"/>
      <c r="B98" s="35"/>
    </row>
    <row r="99" spans="1:2" ht="12.75">
      <c r="A99" s="35"/>
      <c r="B99" s="35"/>
    </row>
    <row r="100" spans="1:2" ht="12.75">
      <c r="A100" s="35"/>
      <c r="B100" s="35"/>
    </row>
    <row r="101" spans="1:2" ht="12.75">
      <c r="A101" s="35"/>
      <c r="B101" s="35"/>
    </row>
    <row r="102" spans="1:2" ht="12.75">
      <c r="A102" s="35"/>
      <c r="B102" s="35"/>
    </row>
    <row r="103" spans="1:2" ht="12.75">
      <c r="A103" s="35"/>
      <c r="B103" s="35"/>
    </row>
    <row r="104" spans="1:2" ht="12.75">
      <c r="A104" s="35"/>
      <c r="B104" s="35"/>
    </row>
    <row r="105" spans="1:2" ht="12.75">
      <c r="A105" s="35"/>
      <c r="B105" s="35"/>
    </row>
    <row r="106" spans="1:2" ht="12.75">
      <c r="A106" s="35"/>
      <c r="B106" s="35"/>
    </row>
    <row r="107" spans="1:2" ht="12.75">
      <c r="A107" s="35"/>
      <c r="B107" s="35"/>
    </row>
    <row r="108" spans="1:2" ht="12.75">
      <c r="A108" s="35"/>
      <c r="B108" s="35"/>
    </row>
    <row r="109" spans="1:2" ht="12.75">
      <c r="A109" s="35"/>
      <c r="B109" s="3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User1</cp:lastModifiedBy>
  <cp:lastPrinted>2009-04-29T07:58:17Z</cp:lastPrinted>
  <dcterms:created xsi:type="dcterms:W3CDTF">2009-04-24T07:33:00Z</dcterms:created>
  <dcterms:modified xsi:type="dcterms:W3CDTF">2015-11-10T07:56:54Z</dcterms:modified>
  <cp:category/>
  <cp:version/>
  <cp:contentType/>
  <cp:contentStatus/>
</cp:coreProperties>
</file>